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mc:AlternateContent xmlns:mc="http://schemas.openxmlformats.org/markup-compatibility/2006">
    <mc:Choice Requires="x15">
      <x15ac:absPath xmlns:x15ac="http://schemas.microsoft.com/office/spreadsheetml/2010/11/ac" url="/Users/charlwolmarans/Library/CloudStorage/GoogleDrive-charl.wolmarans@prosus.com/Shared drives/Prosus Investor Relations/FY26/FY26 RESULTS/FINAL /"/>
    </mc:Choice>
  </mc:AlternateContent>
  <xr:revisionPtr revIDLastSave="0" documentId="13_ncr:1_{3032B970-89A7-A846-9654-E22889640453}" xr6:coauthVersionLast="47" xr6:coauthVersionMax="47" xr10:uidLastSave="{00000000-0000-0000-0000-000000000000}"/>
  <bookViews>
    <workbookView xWindow="0" yWindow="600" windowWidth="38400" windowHeight="19380" xr2:uid="{00000000-000D-0000-FFFF-FFFF00000000}"/>
  </bookViews>
  <sheets>
    <sheet name="Prosus" sheetId="1" r:id="rId1"/>
    <sheet name="LatAm" sheetId="2" r:id="rId2"/>
    <sheet name="India" sheetId="3" r:id="rId3"/>
    <sheet name="Europe" sheetId="4" r:id="rId4"/>
    <sheet name="Other assets" sheetId="5" r:id="rId5"/>
    <sheet name="Takealot (Naspers)" sheetId="6" r:id="rId6"/>
    <sheet name="Free Cash Flow" sheetId="7" r:id="rId7"/>
    <sheet name="Contribution by Associates&amp;JVs" sheetId="8" r:id="rId8"/>
    <sheet name="Contribution by Tencent" sheetId="9" r:id="rId9"/>
    <sheet name="Tencent recon" sheetId="10" r:id="rId10"/>
  </sheets>
  <definedNames>
    <definedName name="BJM_Abril">#REF!</definedName>
    <definedName name="BJM_Abril_Holding">#REF!</definedName>
    <definedName name="BJM_Abril_PerSh">#REF!</definedName>
    <definedName name="BJM_BEE">#REF!</definedName>
    <definedName name="BJM_BEE_PerSh">#REF!</definedName>
    <definedName name="BJM_BMC">#REF!</definedName>
    <definedName name="BJM_BMC_Holding">#REF!</definedName>
    <definedName name="BJM_BMC_PerSh">#REF!</definedName>
    <definedName name="BJM_BookPublishing">#REF!</definedName>
    <definedName name="BJM_BookPublishing_Holding">#REF!</definedName>
    <definedName name="BJM_BookPublishing_PerSh">#REF!</definedName>
    <definedName name="BJM_Cash">#REF!</definedName>
    <definedName name="BJM_Cash_PerSh">#REF!</definedName>
    <definedName name="BJM_Central">#REF!</definedName>
    <definedName name="BJM_Central_PerSh">#REF!</definedName>
    <definedName name="BJM_Debt">#REF!</definedName>
    <definedName name="BJM_Debt_PerSh">#REF!</definedName>
    <definedName name="BJM_DeferredTax">#REF!</definedName>
    <definedName name="BJM_DeferredTax_PerSh">#REF!</definedName>
    <definedName name="BJM_Gadu">#REF!</definedName>
    <definedName name="BJM_Gadu_Holding">#REF!</definedName>
    <definedName name="BJM_Gadu_PerSh">#REF!</definedName>
    <definedName name="BJM_Ibido">#REF!</definedName>
    <definedName name="BJM_Ibido_Holding">#REF!</definedName>
    <definedName name="BJM_Ibido_PerSh">#REF!</definedName>
    <definedName name="BJM_MailRU">#REF!</definedName>
    <definedName name="BJM_MailRU_Holding">#REF!</definedName>
    <definedName name="BJM_MailRU_PerSh">#REF!</definedName>
    <definedName name="BJM_Media24">#REF!</definedName>
    <definedName name="BJM_Media24_Holding">#REF!</definedName>
    <definedName name="BJM_Media24_PerSh">#REF!</definedName>
    <definedName name="BJM_MWebSA">#REF!</definedName>
    <definedName name="BJM_MWebSA_Holding">#REF!</definedName>
    <definedName name="BJM_MWebSA_PerSh">#REF!</definedName>
    <definedName name="BJM_MWebThailand">#REF!</definedName>
    <definedName name="BJM_MWebThailand_Holding">#REF!</definedName>
    <definedName name="BJM_MWebThailand_PerSh">#REF!</definedName>
    <definedName name="BJM_PayTV_Africa">#REF!</definedName>
    <definedName name="BJM_PayTV_Africa_Holding">#REF!</definedName>
    <definedName name="BJM_PayTV_Africa_PerSh">#REF!</definedName>
    <definedName name="BJM_PayTV_SA">#REF!</definedName>
    <definedName name="BJM_PayTV_SA_Holding">#REF!</definedName>
    <definedName name="BJM_PayTV_SA_PerSh">#REF!</definedName>
    <definedName name="BJM_PrintMedia">#REF!</definedName>
    <definedName name="BJM_PrintMedia_Holding">#REF!</definedName>
    <definedName name="BJM_PrintMedia_PerSh">#REF!</definedName>
    <definedName name="BJM_Siss">#REF!</definedName>
    <definedName name="BJM_Technology">#REF!</definedName>
    <definedName name="BJM_Technology_Holding">#REF!</definedName>
    <definedName name="BJM_Technology_PerSh">#REF!</definedName>
    <definedName name="BJM_Tencent">#REF!</definedName>
    <definedName name="BJM_Tencent_Holding">#REF!</definedName>
    <definedName name="BJM_Tencent_PerSh">#REF!</definedName>
    <definedName name="BJM_Tradus">#REF!</definedName>
    <definedName name="BJM_Tradus_Holding">#REF!</definedName>
    <definedName name="BJM_Tradus_PerSh">#REF!</definedName>
    <definedName name="BuscaPe_UBS">#REF!</definedName>
    <definedName name="Citi_Abril">#REF!</definedName>
    <definedName name="Citi_Abril_hold">#REF!</definedName>
    <definedName name="Citi_Abril_PerSh">#REF!</definedName>
    <definedName name="Citi_BMC">#REF!</definedName>
    <definedName name="Citi_BMC_hold">#REF!</definedName>
    <definedName name="Citi_BMC_PerSh">#REF!</definedName>
    <definedName name="Citi_Buscape">#REF!</definedName>
    <definedName name="Citi_Buscape_hold">#REF!</definedName>
    <definedName name="Citi_Buscape_PerShare">#REF!</definedName>
    <definedName name="Citi_EquityValue">#REF!</definedName>
    <definedName name="Citi_EquityValue_PerShare">#REF!</definedName>
    <definedName name="Citi_EV">#REF!</definedName>
    <definedName name="Citi_Gadu">#REF!</definedName>
    <definedName name="Citi_Gadu_hold">#REF!</definedName>
    <definedName name="Citi_Gadu_PerSh">#REF!</definedName>
    <definedName name="Citi_MailRU">#REF!</definedName>
    <definedName name="Citi_MailRU_hold">#REF!</definedName>
    <definedName name="Citi_MailRU_PerSh">#REF!</definedName>
    <definedName name="Citi_MWeb_hold">#REF!</definedName>
    <definedName name="Citi_MWeb_PerSh">#REF!</definedName>
    <definedName name="Citi_NetDebt">#REF!</definedName>
    <definedName name="Citi_PayTV_Africa">#REF!</definedName>
    <definedName name="Citi_PayTV_Africa_hold">#REF!</definedName>
    <definedName name="Citi_PayTV_Africa_PerSh">#REF!</definedName>
    <definedName name="Citi_PayTV_MNet">#REF!</definedName>
    <definedName name="Citi_PayTV_MNet_hold">#REF!</definedName>
    <definedName name="Citi_PayTV_MNet_PerSh">#REF!</definedName>
    <definedName name="Citi_PayTV_SA">#REF!</definedName>
    <definedName name="Citi_PayTV_SA_hold">#REF!</definedName>
    <definedName name="Citi_PayTV_SA_PerSh">#REF!</definedName>
    <definedName name="Citi_PayTV_Total">#REF!</definedName>
    <definedName name="Citi_PayTV_Total_PerSh">#REF!</definedName>
    <definedName name="Citi_PrintMedia">#REF!</definedName>
    <definedName name="Citi_PrintMedia_hold">#REF!</definedName>
    <definedName name="Citi_PrintMedia_PerSh">#REF!</definedName>
    <definedName name="Citi_Siss">#REF!</definedName>
    <definedName name="Citi_Technology">#REF!</definedName>
    <definedName name="Citi_Technology_hold">#REF!</definedName>
    <definedName name="Citi_Technology_PerSh">#REF!</definedName>
    <definedName name="Citi_Tencent">#REF!</definedName>
    <definedName name="Citi_Tencent_hold">#REF!</definedName>
    <definedName name="Citi_Tencent_PerSh">#REF!</definedName>
    <definedName name="Citi_Tradus">#REF!</definedName>
    <definedName name="Citi_Tradus_hold">#REF!</definedName>
    <definedName name="Citi_Tradus_PerSh">#REF!</definedName>
    <definedName name="Deutsche_Abril">#REF!</definedName>
    <definedName name="Deutsche_Abril_Holding">#REF!</definedName>
    <definedName name="Deutsche_Allegro">#REF!</definedName>
    <definedName name="Deutsche_Allegro_Holding">#REF!</definedName>
    <definedName name="Deutsche_BEEPrefShares">#REF!</definedName>
    <definedName name="Deutsche_BMC">#REF!</definedName>
    <definedName name="Deutsche_BMC_Holding">#REF!</definedName>
    <definedName name="Deutsche_BuscaPe">#REF!</definedName>
    <definedName name="Deutsche_DiscountPerShare">#REF!</definedName>
    <definedName name="Deutsche_Gadu">#REF!</definedName>
    <definedName name="Deutsche_HeadOffice">#REF!</definedName>
    <definedName name="Deutsche_Mail.ru">#REF!</definedName>
    <definedName name="Deutsche_Mail.ru_Holding">#REF!</definedName>
    <definedName name="Deutsche_Media24">#REF!</definedName>
    <definedName name="Deutsche_Media24_Holding">#REF!</definedName>
    <definedName name="Deutsche_Mweb">#REF!</definedName>
    <definedName name="Deutsche_Mweb_Holding">#REF!</definedName>
    <definedName name="Deutsche_NetDebt">#REF!</definedName>
    <definedName name="Deutsche_PayTV_Africa">#REF!</definedName>
    <definedName name="Deutsche_PayTV_Africa_Holding">#REF!</definedName>
    <definedName name="Deutsche_PayTV_SA">#REF!</definedName>
    <definedName name="Deutsche_PayTV_SA_Holding">#REF!</definedName>
    <definedName name="Deutsche_Siss">#REF!</definedName>
    <definedName name="Deutsche_Tencent">#REF!</definedName>
    <definedName name="Deutsche_Tencent_Holding">#REF!</definedName>
    <definedName name="Deutsche_Titan">#REF!</definedName>
    <definedName name="Deutsche_Titan_Holding">#REF!</definedName>
    <definedName name="i">#REF!</definedName>
    <definedName name="Investec_Abril">#REF!</definedName>
    <definedName name="Investec_Abril_PerShare">#REF!</definedName>
    <definedName name="Investec_Abril_Stake">#REF!</definedName>
    <definedName name="Investec_BEEshares">#REF!</definedName>
    <definedName name="Investec_BEEshares_PerShare">#REF!</definedName>
    <definedName name="Investec_Internet">#REF!</definedName>
    <definedName name="Investec_Internet_PerShare">#REF!</definedName>
    <definedName name="Investec_MailRU">#REF!</definedName>
    <definedName name="Investec_MailRU_PerShare">#REF!</definedName>
    <definedName name="Investec_MailRU_Stake">#REF!</definedName>
    <definedName name="Investec_NetDebt">#REF!</definedName>
    <definedName name="Investec_NetDebt_PerShare">#REF!</definedName>
    <definedName name="Investec_PayTV">#REF!</definedName>
    <definedName name="Investec_PayTV_PerShare">#REF!</definedName>
    <definedName name="Investec_Print">#REF!</definedName>
    <definedName name="Investec_Print_PerShare">#REF!</definedName>
    <definedName name="Investec_Technology">#REF!</definedName>
    <definedName name="Investec_Technology_PerShare">#REF!</definedName>
    <definedName name="Investec_Tencent">#REF!</definedName>
    <definedName name="Investec_Tencent_PerShare">#REF!</definedName>
    <definedName name="Investec_Tencent_Stake">#REF!</definedName>
    <definedName name="JP_Abril">#REF!</definedName>
    <definedName name="JP_Abril_cps">#REF!</definedName>
    <definedName name="JP_Abril_share">#REF!</definedName>
    <definedName name="JP_BEE">#REF!</definedName>
    <definedName name="JP_BEE_cps">#REF!</definedName>
    <definedName name="JP_BEELoan">#REF!</definedName>
    <definedName name="JP_BEELoan_cps">#REF!</definedName>
    <definedName name="JP_BookPublishing">#REF!</definedName>
    <definedName name="JP_BookPublishing_cps">#REF!</definedName>
    <definedName name="JP_ContLiab">#REF!</definedName>
    <definedName name="JP_ContLiab_cps">#REF!</definedName>
    <definedName name="JP_Internet">#REF!</definedName>
    <definedName name="JP_Internet_cps">#REF!</definedName>
    <definedName name="JP_MailRU">#REF!</definedName>
    <definedName name="JP_MailRU_cps">#REF!</definedName>
    <definedName name="JP_MailRU_share">#REF!</definedName>
    <definedName name="JP_NPN_NetDebt">#REF!</definedName>
    <definedName name="JP_NPN_NetDebt_cps">#REF!</definedName>
    <definedName name="JP_PayTV">#REF!</definedName>
    <definedName name="JP_PayTV_cps">#REF!</definedName>
    <definedName name="JP_PrintMedia">#REF!</definedName>
    <definedName name="JP_PrintMedia_cps">#REF!</definedName>
    <definedName name="JP_Technology">#REF!</definedName>
    <definedName name="JP_Technology_cps">#REF!</definedName>
    <definedName name="JP_Tencent">#REF!</definedName>
    <definedName name="JP_Tencent_cps">#REF!</definedName>
    <definedName name="JP_Tencent_NetDebt">#REF!</definedName>
    <definedName name="JP_Tencent_NetDebt_cps">#REF!</definedName>
    <definedName name="JP_Tencent_share">#REF!</definedName>
    <definedName name="Macquarie_Abril">#REF!</definedName>
    <definedName name="Macquarie_Abril_PerSh">#REF!</definedName>
    <definedName name="Macquarie_Allegro">#REF!</definedName>
    <definedName name="Macquarie_Allegro_PerSh">#REF!</definedName>
    <definedName name="Macquarie_BEEshares">#REF!</definedName>
    <definedName name="Macquarie_BEEshares_PerSh">#REF!</definedName>
    <definedName name="Macquarie_BeigingMediaCorp">#REF!</definedName>
    <definedName name="Macquarie_BeigingMediaCorp_PerSh">#REF!</definedName>
    <definedName name="Macquarie_Buscape">#REF!</definedName>
    <definedName name="Macquarie_Buscape_PerSh">#REF!</definedName>
    <definedName name="Macquarie_Gadu">#REF!</definedName>
    <definedName name="Macquarie_Gadu_PerSh">#REF!</definedName>
    <definedName name="Macquarie_GroupStructDiscount">#REF!</definedName>
    <definedName name="Macquarie_GroupStructDiscount_PerSh">#REF!</definedName>
    <definedName name="Macquarie_HeadOfficeCosts">#REF!</definedName>
    <definedName name="Macquarie_HeadOfficeCosts_PerSh">#REF!</definedName>
    <definedName name="Macquarie_Internet">#REF!</definedName>
    <definedName name="Macquarie_Internet_PerSh">#REF!</definedName>
    <definedName name="Macquarie_MailRU">#REF!</definedName>
    <definedName name="Macquarie_MailRU_PerSh">#REF!</definedName>
    <definedName name="Macquarie_Media24">#REF!</definedName>
    <definedName name="Macquarie_Media24_PerSh">#REF!</definedName>
    <definedName name="Macquarie_MWeb">#REF!</definedName>
    <definedName name="Macquarie_MWeb_PerSh">#REF!</definedName>
    <definedName name="Macquarie_NetDebt">#REF!</definedName>
    <definedName name="Macquarie_NetDebt_PerSh">#REF!</definedName>
    <definedName name="Macquarie_PayTV">#REF!</definedName>
    <definedName name="Macquarie_PayTV_Africa">#REF!</definedName>
    <definedName name="Macquarie_PayTV_Africa_PerSh">#REF!</definedName>
    <definedName name="Macquarie_PayTV_PerSh">#REF!</definedName>
    <definedName name="Macquarie_PayTV_SA">#REF!</definedName>
    <definedName name="Macquarie_PayTV_SA_PerSh">#REF!</definedName>
    <definedName name="Macquarie_PostRetMedLiability">#REF!</definedName>
    <definedName name="Macquarie_PostRetMedLiability_PerSh">#REF!</definedName>
    <definedName name="Macquarie_Print">#REF!</definedName>
    <definedName name="Macquarie_Print_PerSh">#REF!</definedName>
    <definedName name="Macquarie_Technology">#REF!</definedName>
    <definedName name="Macquarie_Technology_PerSh">#REF!</definedName>
    <definedName name="Macquarie_Tencent">#REF!</definedName>
    <definedName name="Macquarie_Tencent_PerSh">#REF!</definedName>
    <definedName name="Macquarie_Titan">#REF!</definedName>
    <definedName name="Macquarie_Titan_PerSh">#REF!</definedName>
    <definedName name="ML_Abril">#REF!</definedName>
    <definedName name="ML_Abril_Stake">#REF!</definedName>
    <definedName name="ML_BEEshares">#REF!</definedName>
    <definedName name="ML_BeijingMedia">#REF!</definedName>
    <definedName name="ML_BeijingMedia_Stake">#REF!</definedName>
    <definedName name="ML_BookPublishers_Stake">#REF!</definedName>
    <definedName name="ML_BookPublishing">#REF!</definedName>
    <definedName name="ML_Buscape">#REF!</definedName>
    <definedName name="ML_Buscape_Stake">#REF!</definedName>
    <definedName name="ML_DevelopmentCosts">#REF!</definedName>
    <definedName name="ML_Gadu">#REF!</definedName>
    <definedName name="ML_Gadu_Stake">#REF!</definedName>
    <definedName name="ML_Irdeto">#REF!</definedName>
    <definedName name="ML_Irdeto_Stake">#REF!</definedName>
    <definedName name="ML_MailRU">#REF!</definedName>
    <definedName name="ML_MailRU_Stake">#REF!</definedName>
    <definedName name="ML_Media24">#REF!</definedName>
    <definedName name="ML_Media24_Stake">#REF!</definedName>
    <definedName name="ML_Mweb">#REF!</definedName>
    <definedName name="ML_MWeb_Stake">#REF!</definedName>
    <definedName name="ML_NetDebt">#REF!</definedName>
    <definedName name="ML_PayTV">#REF!</definedName>
    <definedName name="ML_PayTV_Stake">#REF!</definedName>
    <definedName name="ML_Siss">#REF!</definedName>
    <definedName name="ML_Tencent">#REF!</definedName>
    <definedName name="ML_Tencent_Stake">#REF!</definedName>
    <definedName name="ML_Tradus">#REF!</definedName>
    <definedName name="ML_Tradus_Stake">#REF!</definedName>
    <definedName name="MonthSelect">#REF!</definedName>
    <definedName name="Nedcor_Abril_perSh">#REF!</definedName>
    <definedName name="Nedcor_Books_perSh">#REF!</definedName>
    <definedName name="Nedcor_Internet_perSh">#REF!</definedName>
    <definedName name="Nedcor_PayTV_perSh">#REF!</definedName>
    <definedName name="Nedcor_Print_perSh">#REF!</definedName>
    <definedName name="Nedcor_Technology_perSh">#REF!</definedName>
    <definedName name="Nedcor_Tencent_perSh">#REF!</definedName>
    <definedName name="new">#REF!</definedName>
    <definedName name="Period">#REF!</definedName>
    <definedName name="RenCap_Abril">#REF!</definedName>
    <definedName name="RenCap_Abril_PerShare">#REF!</definedName>
    <definedName name="RenCap_Allegro">#REF!</definedName>
    <definedName name="RenCap_Allegro_PerSh">#REF!</definedName>
    <definedName name="RenCap_BEEPrefShares">#REF!</definedName>
    <definedName name="RenCap_BeijingMedia">#REF!</definedName>
    <definedName name="RenCap_BeijingMedia_PerShare">#REF!</definedName>
    <definedName name="RenCap_BuscaPe">#REF!</definedName>
    <definedName name="RenCap_Gadu">#REF!</definedName>
    <definedName name="RenCap_Gadu_PerSh">#REF!</definedName>
    <definedName name="RenCap_HOcosts">#REF!</definedName>
    <definedName name="RenCap_Irdeto">#REF!</definedName>
    <definedName name="RenCap_Irdeto_PerSh">#REF!</definedName>
    <definedName name="RenCap_Mailru">#REF!</definedName>
    <definedName name="RenCap_Mailru_PerSh">#REF!</definedName>
    <definedName name="Rencap_Media24">#REF!</definedName>
    <definedName name="Rencap_Media24_PerShare">#REF!</definedName>
    <definedName name="RenCap_NetDebt">#REF!</definedName>
    <definedName name="RenCap_OtherInt">#REF!</definedName>
    <definedName name="RenCap_OtherInt_PerSh">#REF!</definedName>
    <definedName name="RenCap_PayTV">#REF!</definedName>
    <definedName name="RenCap_PayTV_PerShare">#REF!</definedName>
    <definedName name="RenCap_Siss">#REF!</definedName>
    <definedName name="RenCap_Tencent">#REF!</definedName>
    <definedName name="RenCap_TenCent_PerSh">#REF!</definedName>
    <definedName name="RenCap_Titan">#REF!</definedName>
    <definedName name="RenCap_Titan_PerShare">#REF!</definedName>
    <definedName name="RMB_Abril">#REF!</definedName>
    <definedName name="RMB_CapitalStructureDiscount">#REF!</definedName>
    <definedName name="RMB_CorpCosts">#REF!</definedName>
    <definedName name="RMB_Internet">#REF!</definedName>
    <definedName name="RMB_MailRU">#REF!</definedName>
    <definedName name="RMB_Minority">#REF!</definedName>
    <definedName name="RMB_NetDebt">#REF!</definedName>
    <definedName name="RMB_Other">#REF!</definedName>
    <definedName name="RMB_PayTV">#REF!</definedName>
    <definedName name="RMB_PostRetLiab">#REF!</definedName>
    <definedName name="RMB_Print">#REF!</definedName>
    <definedName name="RMB_SISS">#REF!</definedName>
    <definedName name="RMB_TencentDiscountPerShare">#REF!</definedName>
    <definedName name="RMB_TencentPerShare">#REF!</definedName>
    <definedName name="Scenario">#REF!</definedName>
    <definedName name="UBS_Abril">#REF!</definedName>
    <definedName name="UBS_Abril_PerSh">#REF!</definedName>
    <definedName name="UBS_Allegro">#REF!</definedName>
    <definedName name="UBS_BuscaPe">#REF!</definedName>
    <definedName name="UBS_Gadu">#REF!</definedName>
    <definedName name="UBS_Gadu_PerSh">#REF!</definedName>
    <definedName name="UBS_MailRU">#REF!</definedName>
    <definedName name="UBS_MailRU_PerSh">#REF!</definedName>
    <definedName name="UBS_Media24">#REF!</definedName>
    <definedName name="UBS_MNet">#REF!</definedName>
    <definedName name="UBS_MNet_PerSh">#REF!</definedName>
    <definedName name="UBS_MWeb">#REF!</definedName>
    <definedName name="UBS_NetCash">#REF!</definedName>
    <definedName name="UBS_NetCash_PerSh">#REF!</definedName>
    <definedName name="UBS_OptionDilution">#REF!</definedName>
    <definedName name="UBS_OptionDilution_PerSh">#REF!</definedName>
    <definedName name="UBS_PayTV_Africa">#REF!</definedName>
    <definedName name="UBS_PayTV_SA">#REF!</definedName>
    <definedName name="UBS_PrefShares">#REF!</definedName>
    <definedName name="UBS_PrefShares_PerSh">#REF!</definedName>
    <definedName name="UBS_Siss">#REF!</definedName>
    <definedName name="UBS_Smaller_internet_acquisitions">#REF!</definedName>
    <definedName name="UBS_Technology">#REF!</definedName>
    <definedName name="UBS_Tencent">#REF!</definedName>
    <definedName name="UBS_Tencent_PerSh">#REF!</definedName>
    <definedName name="UBS_ViaAfrica">#REF!</definedName>
    <definedName name="UBS_ViaAfrica_PerS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NZHBf2tI4I2cSQkyk0i/thtWZKavfh0JIqCQpMIpO+M="/>
    </ext>
  </extLst>
</workbook>
</file>

<file path=xl/calcChain.xml><?xml version="1.0" encoding="utf-8"?>
<calcChain xmlns="http://schemas.openxmlformats.org/spreadsheetml/2006/main">
  <c r="H10" i="10" l="1"/>
  <c r="H17" i="10" s="1"/>
  <c r="G10" i="10"/>
  <c r="F10" i="10"/>
  <c r="F17" i="10" s="1"/>
  <c r="E10" i="10"/>
  <c r="G11" i="9"/>
  <c r="G10" i="9"/>
  <c r="G9" i="9"/>
  <c r="G7" i="9"/>
  <c r="G6" i="9"/>
  <c r="F5" i="9"/>
  <c r="F8" i="9" s="1"/>
  <c r="E5" i="9"/>
  <c r="E8" i="9" s="1"/>
  <c r="E12" i="9" s="1"/>
  <c r="G18" i="8"/>
  <c r="E18" i="8"/>
  <c r="F18" i="8" s="1"/>
  <c r="F17" i="8"/>
  <c r="F16" i="8"/>
  <c r="F15" i="8"/>
  <c r="F14" i="8"/>
  <c r="G10" i="8"/>
  <c r="F10" i="8"/>
  <c r="E10" i="8"/>
  <c r="F9" i="8"/>
  <c r="F8" i="8"/>
  <c r="F7" i="8"/>
  <c r="F6" i="8"/>
  <c r="F11" i="8" s="1"/>
  <c r="F7" i="7"/>
  <c r="Q29" i="6"/>
  <c r="P29" i="6"/>
  <c r="O29" i="6"/>
  <c r="M29" i="6"/>
  <c r="K29" i="6"/>
  <c r="P28" i="6"/>
  <c r="L28" i="6"/>
  <c r="L29" i="6" s="1"/>
  <c r="Q27" i="6"/>
  <c r="O27" i="6"/>
  <c r="M27" i="6"/>
  <c r="K27" i="6"/>
  <c r="P26" i="6"/>
  <c r="P27" i="6" s="1"/>
  <c r="L26" i="6"/>
  <c r="L27" i="6" s="1"/>
  <c r="H26" i="6"/>
  <c r="Q25" i="6"/>
  <c r="O25" i="6"/>
  <c r="M25" i="6"/>
  <c r="K25" i="6"/>
  <c r="I25" i="6"/>
  <c r="G25" i="6"/>
  <c r="P24" i="6"/>
  <c r="P25" i="6" s="1"/>
  <c r="L24" i="6"/>
  <c r="L25" i="6" s="1"/>
  <c r="H24" i="6"/>
  <c r="H25" i="6" s="1"/>
  <c r="Q23" i="6"/>
  <c r="O23" i="6"/>
  <c r="M23" i="6"/>
  <c r="K23" i="6"/>
  <c r="I23" i="6"/>
  <c r="G23" i="6"/>
  <c r="P22" i="6"/>
  <c r="L22" i="6"/>
  <c r="H22" i="6"/>
  <c r="H23" i="6" s="1"/>
  <c r="Q20" i="6"/>
  <c r="P20" i="6"/>
  <c r="O20" i="6"/>
  <c r="M20" i="6"/>
  <c r="K20" i="6"/>
  <c r="P19" i="6"/>
  <c r="P23" i="6" s="1"/>
  <c r="L19" i="6"/>
  <c r="L20" i="6" s="1"/>
  <c r="H19" i="6"/>
  <c r="Q14" i="6"/>
  <c r="O14" i="6"/>
  <c r="M14" i="6"/>
  <c r="K14" i="6"/>
  <c r="P13" i="6"/>
  <c r="P14" i="6" s="1"/>
  <c r="L13" i="6"/>
  <c r="L14" i="6" s="1"/>
  <c r="H13" i="6"/>
  <c r="Q12" i="6"/>
  <c r="O12" i="6"/>
  <c r="M12" i="6"/>
  <c r="K12" i="6"/>
  <c r="I12" i="6"/>
  <c r="G12" i="6"/>
  <c r="P11" i="6"/>
  <c r="P12" i="6" s="1"/>
  <c r="L11" i="6"/>
  <c r="L12" i="6" s="1"/>
  <c r="H11" i="6"/>
  <c r="H12" i="6" s="1"/>
  <c r="Q10" i="6"/>
  <c r="O10" i="6"/>
  <c r="M10" i="6"/>
  <c r="K10" i="6"/>
  <c r="I10" i="6"/>
  <c r="G10" i="6"/>
  <c r="P9" i="6"/>
  <c r="L9" i="6"/>
  <c r="H9" i="6"/>
  <c r="H10" i="6" s="1"/>
  <c r="Q7" i="6"/>
  <c r="P7" i="6"/>
  <c r="O7" i="6"/>
  <c r="M7" i="6"/>
  <c r="K7" i="6"/>
  <c r="P6" i="6"/>
  <c r="P10" i="6" s="1"/>
  <c r="L6" i="6"/>
  <c r="L7" i="6" s="1"/>
  <c r="H6" i="6"/>
  <c r="Q41" i="5"/>
  <c r="P41" i="5"/>
  <c r="O41" i="5"/>
  <c r="M41" i="5"/>
  <c r="K41" i="5"/>
  <c r="I41" i="5"/>
  <c r="H41" i="5"/>
  <c r="G41" i="5"/>
  <c r="P40" i="5"/>
  <c r="L40" i="5"/>
  <c r="H40" i="5"/>
  <c r="Q39" i="5"/>
  <c r="O39" i="5"/>
  <c r="M39" i="5"/>
  <c r="K39" i="5"/>
  <c r="I39" i="5"/>
  <c r="H39" i="5"/>
  <c r="G39" i="5"/>
  <c r="P38" i="5"/>
  <c r="P39" i="5" s="1"/>
  <c r="L38" i="5"/>
  <c r="H38" i="5"/>
  <c r="Q36" i="5"/>
  <c r="O36" i="5"/>
  <c r="M36" i="5"/>
  <c r="K36" i="5"/>
  <c r="P35" i="5"/>
  <c r="P36" i="5" s="1"/>
  <c r="L35" i="5"/>
  <c r="L36" i="5" s="1"/>
  <c r="H35" i="5"/>
  <c r="P34" i="5"/>
  <c r="L34" i="5"/>
  <c r="H34" i="5"/>
  <c r="Q33" i="5"/>
  <c r="O33" i="5"/>
  <c r="M33" i="5"/>
  <c r="K33" i="5"/>
  <c r="P32" i="5"/>
  <c r="L32" i="5"/>
  <c r="P33" i="5" s="1"/>
  <c r="H32" i="5"/>
  <c r="Q29" i="5"/>
  <c r="O29" i="5"/>
  <c r="M29" i="5"/>
  <c r="L29" i="5"/>
  <c r="K29" i="5"/>
  <c r="I29" i="5"/>
  <c r="G29" i="5"/>
  <c r="P28" i="5"/>
  <c r="L28" i="5"/>
  <c r="H28" i="5"/>
  <c r="Q27" i="5"/>
  <c r="O27" i="5"/>
  <c r="M27" i="5"/>
  <c r="L27" i="5"/>
  <c r="K27" i="5"/>
  <c r="I27" i="5"/>
  <c r="G27" i="5"/>
  <c r="P26" i="5"/>
  <c r="L26" i="5"/>
  <c r="H26" i="5"/>
  <c r="Q24" i="5"/>
  <c r="O24" i="5"/>
  <c r="M24" i="5"/>
  <c r="K24" i="5"/>
  <c r="P23" i="5"/>
  <c r="L23" i="5"/>
  <c r="L24" i="5" s="1"/>
  <c r="H23" i="5"/>
  <c r="H29" i="5" s="1"/>
  <c r="P22" i="5"/>
  <c r="L22" i="5"/>
  <c r="H22" i="5"/>
  <c r="P21" i="5"/>
  <c r="L21" i="5"/>
  <c r="H21" i="5"/>
  <c r="Q20" i="5"/>
  <c r="O20" i="5"/>
  <c r="M20" i="5"/>
  <c r="K20" i="5"/>
  <c r="P19" i="5"/>
  <c r="L19" i="5"/>
  <c r="L20" i="5" s="1"/>
  <c r="H19" i="5"/>
  <c r="Q18" i="5"/>
  <c r="O18" i="5"/>
  <c r="M18" i="5"/>
  <c r="K18" i="5"/>
  <c r="P17" i="5"/>
  <c r="P18" i="5" s="1"/>
  <c r="L17" i="5"/>
  <c r="H17" i="5"/>
  <c r="L18" i="5" s="1"/>
  <c r="Q16" i="5"/>
  <c r="P16" i="5"/>
  <c r="O16" i="5"/>
  <c r="M16" i="5"/>
  <c r="K16" i="5"/>
  <c r="P15" i="5"/>
  <c r="L15" i="5"/>
  <c r="L16" i="5" s="1"/>
  <c r="H15" i="5"/>
  <c r="Q12" i="5"/>
  <c r="O12" i="5"/>
  <c r="M12" i="5"/>
  <c r="L12" i="5"/>
  <c r="K12" i="5"/>
  <c r="I12" i="5"/>
  <c r="G12" i="5"/>
  <c r="P11" i="5"/>
  <c r="P12" i="5" s="1"/>
  <c r="L11" i="5"/>
  <c r="H11" i="5"/>
  <c r="Q10" i="5"/>
  <c r="O10" i="5"/>
  <c r="M10" i="5"/>
  <c r="K10" i="5"/>
  <c r="I10" i="5"/>
  <c r="G10" i="5"/>
  <c r="P9" i="5"/>
  <c r="P10" i="5" s="1"/>
  <c r="L9" i="5"/>
  <c r="L10" i="5" s="1"/>
  <c r="H9" i="5"/>
  <c r="Q7" i="5"/>
  <c r="O7" i="5"/>
  <c r="M7" i="5"/>
  <c r="K7" i="5"/>
  <c r="P6" i="5"/>
  <c r="P7" i="5" s="1"/>
  <c r="L6" i="5"/>
  <c r="H6" i="5"/>
  <c r="Q93" i="4"/>
  <c r="P93" i="4"/>
  <c r="O93" i="4"/>
  <c r="M93" i="4"/>
  <c r="K93" i="4"/>
  <c r="I93" i="4"/>
  <c r="G93" i="4"/>
  <c r="Q92" i="4"/>
  <c r="O92" i="4"/>
  <c r="M92" i="4"/>
  <c r="L92" i="4"/>
  <c r="K92" i="4"/>
  <c r="I92" i="4"/>
  <c r="H92" i="4"/>
  <c r="G92" i="4"/>
  <c r="P91" i="4"/>
  <c r="L91" i="4"/>
  <c r="L93" i="4" s="1"/>
  <c r="H91" i="4"/>
  <c r="H93" i="4" s="1"/>
  <c r="Q90" i="4"/>
  <c r="O90" i="4"/>
  <c r="M90" i="4"/>
  <c r="K90" i="4"/>
  <c r="I90" i="4"/>
  <c r="G90" i="4"/>
  <c r="Q89" i="4"/>
  <c r="P89" i="4"/>
  <c r="O89" i="4"/>
  <c r="M89" i="4"/>
  <c r="K89" i="4"/>
  <c r="I89" i="4"/>
  <c r="G89" i="4"/>
  <c r="P88" i="4"/>
  <c r="P90" i="4" s="1"/>
  <c r="L88" i="4"/>
  <c r="L89" i="4" s="1"/>
  <c r="H88" i="4"/>
  <c r="Q86" i="4"/>
  <c r="P86" i="4"/>
  <c r="O86" i="4"/>
  <c r="M86" i="4"/>
  <c r="K86" i="4"/>
  <c r="P85" i="4"/>
  <c r="P92" i="4" s="1"/>
  <c r="L85" i="4"/>
  <c r="L86" i="4" s="1"/>
  <c r="H85" i="4"/>
  <c r="Q84" i="4"/>
  <c r="O84" i="4"/>
  <c r="M84" i="4"/>
  <c r="K84" i="4"/>
  <c r="I84" i="4"/>
  <c r="G84" i="4"/>
  <c r="Q82" i="4"/>
  <c r="O82" i="4"/>
  <c r="M82" i="4"/>
  <c r="K82" i="4"/>
  <c r="P81" i="4"/>
  <c r="P84" i="4" s="1"/>
  <c r="L81" i="4"/>
  <c r="L90" i="4" s="1"/>
  <c r="H81" i="4"/>
  <c r="Q79" i="4"/>
  <c r="P79" i="4"/>
  <c r="O79" i="4"/>
  <c r="M79" i="4"/>
  <c r="L79" i="4"/>
  <c r="K79" i="4"/>
  <c r="P78" i="4"/>
  <c r="L78" i="4"/>
  <c r="H78" i="4"/>
  <c r="Q76" i="4"/>
  <c r="O76" i="4"/>
  <c r="M76" i="4"/>
  <c r="K76" i="4"/>
  <c r="P75" i="4"/>
  <c r="L75" i="4"/>
  <c r="L76" i="4" s="1"/>
  <c r="H75" i="4"/>
  <c r="H84" i="4" s="1"/>
  <c r="Q71" i="4"/>
  <c r="O71" i="4"/>
  <c r="M71" i="4"/>
  <c r="K71" i="4"/>
  <c r="P70" i="4"/>
  <c r="P71" i="4" s="1"/>
  <c r="L70" i="4"/>
  <c r="H70" i="4"/>
  <c r="L71" i="4" s="1"/>
  <c r="Q69" i="4"/>
  <c r="P69" i="4"/>
  <c r="O69" i="4"/>
  <c r="M69" i="4"/>
  <c r="L69" i="4"/>
  <c r="K69" i="4"/>
  <c r="P68" i="4"/>
  <c r="L68" i="4"/>
  <c r="H68" i="4"/>
  <c r="Q66" i="4"/>
  <c r="O66" i="4"/>
  <c r="M66" i="4"/>
  <c r="K66" i="4"/>
  <c r="P65" i="4"/>
  <c r="P66" i="4" s="1"/>
  <c r="L65" i="4"/>
  <c r="L66" i="4" s="1"/>
  <c r="H65" i="4"/>
  <c r="Q63" i="4"/>
  <c r="P63" i="4"/>
  <c r="O63" i="4"/>
  <c r="M63" i="4"/>
  <c r="K63" i="4"/>
  <c r="P62" i="4"/>
  <c r="L62" i="4"/>
  <c r="L63" i="4" s="1"/>
  <c r="Q60" i="4"/>
  <c r="O60" i="4"/>
  <c r="M60" i="4"/>
  <c r="K60" i="4"/>
  <c r="P59" i="4"/>
  <c r="L59" i="4"/>
  <c r="L60" i="4" s="1"/>
  <c r="H59" i="4"/>
  <c r="Q58" i="4"/>
  <c r="O58" i="4"/>
  <c r="M58" i="4"/>
  <c r="K58" i="4"/>
  <c r="I58" i="4"/>
  <c r="G58" i="4"/>
  <c r="P57" i="4"/>
  <c r="P58" i="4" s="1"/>
  <c r="L57" i="4"/>
  <c r="L58" i="4" s="1"/>
  <c r="H57" i="4"/>
  <c r="H58" i="4" s="1"/>
  <c r="Q56" i="4"/>
  <c r="O56" i="4"/>
  <c r="M56" i="4"/>
  <c r="K56" i="4"/>
  <c r="I56" i="4"/>
  <c r="G56" i="4"/>
  <c r="P55" i="4"/>
  <c r="P56" i="4" s="1"/>
  <c r="L55" i="4"/>
  <c r="L56" i="4" s="1"/>
  <c r="H55" i="4"/>
  <c r="H56" i="4" s="1"/>
  <c r="Q53" i="4"/>
  <c r="P53" i="4"/>
  <c r="O53" i="4"/>
  <c r="M53" i="4"/>
  <c r="K53" i="4"/>
  <c r="P52" i="4"/>
  <c r="L52" i="4"/>
  <c r="L53" i="4" s="1"/>
  <c r="H52" i="4"/>
  <c r="Q49" i="4"/>
  <c r="P49" i="4"/>
  <c r="M49" i="4"/>
  <c r="L49" i="4"/>
  <c r="Q47" i="4"/>
  <c r="P47" i="4"/>
  <c r="M47" i="4"/>
  <c r="L47" i="4"/>
  <c r="Q44" i="4"/>
  <c r="M44" i="4"/>
  <c r="L43" i="4"/>
  <c r="P44" i="4" s="1"/>
  <c r="H43" i="4"/>
  <c r="L42" i="4"/>
  <c r="H42" i="4"/>
  <c r="Q40" i="4"/>
  <c r="M40" i="4"/>
  <c r="P39" i="4"/>
  <c r="P40" i="4" s="1"/>
  <c r="L39" i="4"/>
  <c r="L40" i="4" s="1"/>
  <c r="H39" i="4"/>
  <c r="Q36" i="4"/>
  <c r="M36" i="4"/>
  <c r="P35" i="4"/>
  <c r="P36" i="4" s="1"/>
  <c r="L35" i="4"/>
  <c r="H35" i="4"/>
  <c r="L36" i="4" s="1"/>
  <c r="Q31" i="4"/>
  <c r="Q32" i="4" s="1"/>
  <c r="P31" i="4"/>
  <c r="P32" i="4" s="1"/>
  <c r="O31" i="4"/>
  <c r="O32" i="4" s="1"/>
  <c r="M31" i="4"/>
  <c r="L31" i="4"/>
  <c r="K31" i="4"/>
  <c r="Q29" i="4"/>
  <c r="P29" i="4"/>
  <c r="P30" i="4" s="1"/>
  <c r="O29" i="4"/>
  <c r="M29" i="4"/>
  <c r="Q30" i="4" s="1"/>
  <c r="L29" i="4"/>
  <c r="K29" i="4"/>
  <c r="O30" i="4" s="1"/>
  <c r="Q27" i="4"/>
  <c r="P27" i="4"/>
  <c r="O27" i="4"/>
  <c r="M27" i="4"/>
  <c r="K27" i="4"/>
  <c r="I27" i="4"/>
  <c r="G27" i="4"/>
  <c r="P26" i="4"/>
  <c r="L26" i="4"/>
  <c r="L27" i="4" s="1"/>
  <c r="H26" i="4"/>
  <c r="H27" i="4" s="1"/>
  <c r="Q25" i="4"/>
  <c r="P25" i="4"/>
  <c r="O25" i="4"/>
  <c r="M25" i="4"/>
  <c r="K25" i="4"/>
  <c r="I25" i="4"/>
  <c r="G25" i="4"/>
  <c r="P24" i="4"/>
  <c r="L24" i="4"/>
  <c r="H24" i="4"/>
  <c r="H25" i="4" s="1"/>
  <c r="Q22" i="4"/>
  <c r="P22" i="4"/>
  <c r="O22" i="4"/>
  <c r="M22" i="4"/>
  <c r="L22" i="4"/>
  <c r="K22" i="4"/>
  <c r="P21" i="4"/>
  <c r="L21" i="4"/>
  <c r="L25" i="4" s="1"/>
  <c r="Q20" i="4"/>
  <c r="P20" i="4"/>
  <c r="O20" i="4"/>
  <c r="M20" i="4"/>
  <c r="L20" i="4"/>
  <c r="K20" i="4"/>
  <c r="Q18" i="4"/>
  <c r="P18" i="4"/>
  <c r="O18" i="4"/>
  <c r="M18" i="4"/>
  <c r="L18" i="4"/>
  <c r="K18" i="4"/>
  <c r="Q16" i="4"/>
  <c r="P16" i="4"/>
  <c r="O16" i="4"/>
  <c r="M16" i="4"/>
  <c r="L16" i="4"/>
  <c r="K16" i="4"/>
  <c r="K12" i="4"/>
  <c r="Q11" i="4"/>
  <c r="Q12" i="4" s="1"/>
  <c r="P11" i="4"/>
  <c r="O11" i="4"/>
  <c r="M11" i="4"/>
  <c r="L11" i="4"/>
  <c r="K11" i="4"/>
  <c r="I11" i="4"/>
  <c r="G11" i="4"/>
  <c r="G12" i="4" s="1"/>
  <c r="Q10" i="4"/>
  <c r="P10" i="4"/>
  <c r="O10" i="4"/>
  <c r="M10" i="4"/>
  <c r="Q9" i="4"/>
  <c r="P9" i="4" s="1"/>
  <c r="O9" i="4"/>
  <c r="M9" i="4"/>
  <c r="L9" i="4"/>
  <c r="K9" i="4"/>
  <c r="K10" i="4" s="1"/>
  <c r="I9" i="4"/>
  <c r="G9" i="4"/>
  <c r="Q6" i="4"/>
  <c r="P6" i="4"/>
  <c r="P12" i="4" s="1"/>
  <c r="O6" i="4"/>
  <c r="O12" i="4" s="1"/>
  <c r="M6" i="4"/>
  <c r="M12" i="4" s="1"/>
  <c r="K6" i="4"/>
  <c r="K7" i="4" s="1"/>
  <c r="I6" i="4"/>
  <c r="I30" i="1" s="1"/>
  <c r="H30" i="1" s="1"/>
  <c r="G6" i="4"/>
  <c r="Q54" i="3"/>
  <c r="O54" i="3"/>
  <c r="M54" i="3"/>
  <c r="K54" i="3"/>
  <c r="I54" i="3"/>
  <c r="G54" i="3"/>
  <c r="P53" i="3"/>
  <c r="P54" i="3" s="1"/>
  <c r="L53" i="3"/>
  <c r="L54" i="3" s="1"/>
  <c r="H53" i="3"/>
  <c r="H54" i="3" s="1"/>
  <c r="Q52" i="3"/>
  <c r="O52" i="3"/>
  <c r="M52" i="3"/>
  <c r="K52" i="3"/>
  <c r="I52" i="3"/>
  <c r="G52" i="3"/>
  <c r="P51" i="3"/>
  <c r="P52" i="3" s="1"/>
  <c r="L51" i="3"/>
  <c r="L52" i="3" s="1"/>
  <c r="H51" i="3"/>
  <c r="H52" i="3" s="1"/>
  <c r="Q49" i="3"/>
  <c r="P49" i="3"/>
  <c r="O49" i="3"/>
  <c r="M49" i="3"/>
  <c r="K49" i="3"/>
  <c r="P48" i="3"/>
  <c r="L48" i="3"/>
  <c r="L49" i="3" s="1"/>
  <c r="H48" i="3"/>
  <c r="P46" i="3"/>
  <c r="L46" i="3"/>
  <c r="H46" i="3"/>
  <c r="Q45" i="3"/>
  <c r="P45" i="3"/>
  <c r="O45" i="3"/>
  <c r="M45" i="3"/>
  <c r="L45" i="3"/>
  <c r="K45" i="3"/>
  <c r="P44" i="3"/>
  <c r="L44" i="3"/>
  <c r="H44" i="3"/>
  <c r="Q43" i="3"/>
  <c r="O43" i="3"/>
  <c r="M43" i="3"/>
  <c r="K43" i="3"/>
  <c r="P42" i="3"/>
  <c r="P43" i="3" s="1"/>
  <c r="L42" i="3"/>
  <c r="H42" i="3"/>
  <c r="Q40" i="3"/>
  <c r="O40" i="3"/>
  <c r="M40" i="3"/>
  <c r="K40" i="3"/>
  <c r="I40" i="3"/>
  <c r="G40" i="3"/>
  <c r="Q39" i="3"/>
  <c r="P39" i="3"/>
  <c r="O39" i="3"/>
  <c r="M39" i="3"/>
  <c r="L39" i="3"/>
  <c r="K39" i="3"/>
  <c r="I39" i="3"/>
  <c r="G39" i="3"/>
  <c r="P38" i="3"/>
  <c r="L38" i="3"/>
  <c r="L40" i="3" s="1"/>
  <c r="H38" i="3"/>
  <c r="Q37" i="3"/>
  <c r="O37" i="3"/>
  <c r="M37" i="3"/>
  <c r="K37" i="3"/>
  <c r="I37" i="3"/>
  <c r="H37" i="3"/>
  <c r="G37" i="3"/>
  <c r="Q36" i="3"/>
  <c r="O36" i="3"/>
  <c r="M36" i="3"/>
  <c r="K36" i="3"/>
  <c r="I36" i="3"/>
  <c r="G36" i="3"/>
  <c r="P35" i="3"/>
  <c r="L35" i="3"/>
  <c r="H35" i="3"/>
  <c r="H36" i="3" s="1"/>
  <c r="Q33" i="3"/>
  <c r="O33" i="3"/>
  <c r="M33" i="3"/>
  <c r="K33" i="3"/>
  <c r="P32" i="3"/>
  <c r="P33" i="3" s="1"/>
  <c r="L32" i="3"/>
  <c r="L33" i="3" s="1"/>
  <c r="H32" i="3"/>
  <c r="Q31" i="3"/>
  <c r="P31" i="3"/>
  <c r="O31" i="3"/>
  <c r="M31" i="3"/>
  <c r="L31" i="3"/>
  <c r="K31" i="3"/>
  <c r="I31" i="3"/>
  <c r="G31" i="3"/>
  <c r="Q29" i="3"/>
  <c r="O29" i="3"/>
  <c r="M29" i="3"/>
  <c r="K29" i="3"/>
  <c r="P28" i="3"/>
  <c r="L28" i="3"/>
  <c r="L29" i="3" s="1"/>
  <c r="H28" i="3"/>
  <c r="H31" i="3" s="1"/>
  <c r="Q27" i="3"/>
  <c r="P27" i="3"/>
  <c r="O27" i="3"/>
  <c r="M27" i="3"/>
  <c r="K27" i="3"/>
  <c r="P26" i="3"/>
  <c r="L26" i="3"/>
  <c r="L27" i="3" s="1"/>
  <c r="H26" i="3"/>
  <c r="Q24" i="3"/>
  <c r="O24" i="3"/>
  <c r="M24" i="3"/>
  <c r="L24" i="3"/>
  <c r="K24" i="3"/>
  <c r="P23" i="3"/>
  <c r="P24" i="3" s="1"/>
  <c r="L23" i="3"/>
  <c r="H23" i="3"/>
  <c r="Q21" i="3"/>
  <c r="K21" i="3"/>
  <c r="I21" i="3"/>
  <c r="G21" i="3"/>
  <c r="P20" i="3"/>
  <c r="O20" i="3"/>
  <c r="M20" i="3"/>
  <c r="K20" i="3"/>
  <c r="I20" i="3"/>
  <c r="I11" i="3" s="1"/>
  <c r="I27" i="1" s="1"/>
  <c r="G20" i="3"/>
  <c r="Q19" i="3"/>
  <c r="O19" i="3"/>
  <c r="K19" i="3"/>
  <c r="I19" i="3"/>
  <c r="G19" i="3"/>
  <c r="P18" i="3"/>
  <c r="M18" i="3"/>
  <c r="L18" i="3"/>
  <c r="K18" i="3"/>
  <c r="I18" i="3"/>
  <c r="H18" i="3"/>
  <c r="O16" i="3"/>
  <c r="M16" i="3"/>
  <c r="K16" i="3"/>
  <c r="P15" i="3"/>
  <c r="M15" i="3"/>
  <c r="K15" i="3"/>
  <c r="I15" i="3"/>
  <c r="I6" i="3" s="1"/>
  <c r="I22" i="1" s="1"/>
  <c r="H22" i="1" s="1"/>
  <c r="G15" i="3"/>
  <c r="Q12" i="3"/>
  <c r="K12" i="3"/>
  <c r="I12" i="3"/>
  <c r="G12" i="3"/>
  <c r="Q11" i="3"/>
  <c r="K11" i="3"/>
  <c r="K27" i="1" s="1"/>
  <c r="K28" i="1" s="1"/>
  <c r="G11" i="3"/>
  <c r="G27" i="1" s="1"/>
  <c r="G28" i="1" s="1"/>
  <c r="Q10" i="3"/>
  <c r="O10" i="3"/>
  <c r="Q9" i="3"/>
  <c r="P9" i="3"/>
  <c r="O9" i="3"/>
  <c r="M9" i="3"/>
  <c r="M25" i="1" s="1"/>
  <c r="L9" i="3"/>
  <c r="K9" i="3"/>
  <c r="I9" i="3"/>
  <c r="I10" i="3" s="1"/>
  <c r="H9" i="3"/>
  <c r="G9" i="3"/>
  <c r="G10" i="3" s="1"/>
  <c r="Q8" i="3"/>
  <c r="Q24" i="1" s="1"/>
  <c r="P8" i="3"/>
  <c r="O8" i="3"/>
  <c r="M8" i="3"/>
  <c r="L8" i="3"/>
  <c r="K8" i="3"/>
  <c r="I8" i="3"/>
  <c r="I24" i="1" s="1"/>
  <c r="H8" i="3"/>
  <c r="G8" i="3"/>
  <c r="G24" i="1" s="1"/>
  <c r="O7" i="3"/>
  <c r="K7" i="3"/>
  <c r="Q6" i="3"/>
  <c r="O6" i="3"/>
  <c r="K6" i="3"/>
  <c r="G6" i="3"/>
  <c r="Q70" i="2"/>
  <c r="P70" i="2"/>
  <c r="O70" i="2"/>
  <c r="M70" i="2"/>
  <c r="L70" i="2"/>
  <c r="K70" i="2"/>
  <c r="P69" i="2"/>
  <c r="M69" i="2"/>
  <c r="Q68" i="2"/>
  <c r="O68" i="2"/>
  <c r="L68" i="2"/>
  <c r="K68" i="2"/>
  <c r="P67" i="2"/>
  <c r="P68" i="2" s="1"/>
  <c r="M67" i="2"/>
  <c r="M68" i="2" s="1"/>
  <c r="Q63" i="2"/>
  <c r="P63" i="2"/>
  <c r="O63" i="2"/>
  <c r="P62" i="2"/>
  <c r="M62" i="2"/>
  <c r="Q60" i="2"/>
  <c r="O60" i="2"/>
  <c r="P59" i="2"/>
  <c r="P60" i="2" s="1"/>
  <c r="L59" i="2"/>
  <c r="Q58" i="2"/>
  <c r="O58" i="2"/>
  <c r="P57" i="2"/>
  <c r="P58" i="2" s="1"/>
  <c r="L57" i="2"/>
  <c r="Q54" i="2"/>
  <c r="O54" i="2"/>
  <c r="M54" i="2"/>
  <c r="K54" i="2"/>
  <c r="I54" i="2"/>
  <c r="G54" i="2"/>
  <c r="P53" i="2"/>
  <c r="L53" i="2"/>
  <c r="L54" i="2" s="1"/>
  <c r="H53" i="2"/>
  <c r="H54" i="2" s="1"/>
  <c r="Q52" i="2"/>
  <c r="P52" i="2"/>
  <c r="O52" i="2"/>
  <c r="M52" i="2"/>
  <c r="K52" i="2"/>
  <c r="I52" i="2"/>
  <c r="G52" i="2"/>
  <c r="P51" i="2"/>
  <c r="L51" i="2"/>
  <c r="H51" i="2"/>
  <c r="AA50" i="2"/>
  <c r="Z50" i="2"/>
  <c r="AB50" i="2" s="1"/>
  <c r="W50" i="2"/>
  <c r="AB49" i="2"/>
  <c r="AA49" i="2"/>
  <c r="Z49" i="2"/>
  <c r="Q49" i="2"/>
  <c r="O49" i="2"/>
  <c r="M49" i="2"/>
  <c r="K49" i="2"/>
  <c r="AA48" i="2"/>
  <c r="Z48" i="2"/>
  <c r="AB48" i="2" s="1"/>
  <c r="P48" i="2"/>
  <c r="L48" i="2"/>
  <c r="H48" i="2"/>
  <c r="Q46" i="2"/>
  <c r="O46" i="2"/>
  <c r="M46" i="2"/>
  <c r="K46" i="2"/>
  <c r="P45" i="2"/>
  <c r="P46" i="2" s="1"/>
  <c r="L45" i="2"/>
  <c r="H45" i="2"/>
  <c r="L46" i="2" s="1"/>
  <c r="P44" i="2"/>
  <c r="P43" i="2"/>
  <c r="L43" i="2"/>
  <c r="H43" i="2"/>
  <c r="Q41" i="2"/>
  <c r="P41" i="2"/>
  <c r="O41" i="2"/>
  <c r="M41" i="2"/>
  <c r="K41" i="2"/>
  <c r="I41" i="2"/>
  <c r="G41" i="2"/>
  <c r="P40" i="2"/>
  <c r="L40" i="2"/>
  <c r="L41" i="2" s="1"/>
  <c r="H40" i="2"/>
  <c r="H41" i="2" s="1"/>
  <c r="Q39" i="2"/>
  <c r="P39" i="2"/>
  <c r="O39" i="2"/>
  <c r="M39" i="2"/>
  <c r="L39" i="2"/>
  <c r="K39" i="2"/>
  <c r="I39" i="2"/>
  <c r="G39" i="2"/>
  <c r="P38" i="2"/>
  <c r="L38" i="2"/>
  <c r="H38" i="2"/>
  <c r="H39" i="2" s="1"/>
  <c r="Q36" i="2"/>
  <c r="P36" i="2"/>
  <c r="O36" i="2"/>
  <c r="M36" i="2"/>
  <c r="L36" i="2"/>
  <c r="K36" i="2"/>
  <c r="P35" i="2"/>
  <c r="L35" i="2"/>
  <c r="H35" i="2"/>
  <c r="Q33" i="2"/>
  <c r="O33" i="2"/>
  <c r="M33" i="2"/>
  <c r="K33" i="2"/>
  <c r="P32" i="2"/>
  <c r="P33" i="2" s="1"/>
  <c r="L32" i="2"/>
  <c r="L33" i="2" s="1"/>
  <c r="H32" i="2"/>
  <c r="Q31" i="2"/>
  <c r="P31" i="2"/>
  <c r="O31" i="2"/>
  <c r="M31" i="2"/>
  <c r="K31" i="2"/>
  <c r="P30" i="2"/>
  <c r="L30" i="2"/>
  <c r="L31" i="2" s="1"/>
  <c r="H30" i="2"/>
  <c r="Q28" i="2"/>
  <c r="O28" i="2"/>
  <c r="M28" i="2"/>
  <c r="L28" i="2"/>
  <c r="K28" i="2"/>
  <c r="I28" i="2"/>
  <c r="G28" i="2"/>
  <c r="P27" i="2"/>
  <c r="L27" i="2"/>
  <c r="H27" i="2"/>
  <c r="Q26" i="2"/>
  <c r="O26" i="2"/>
  <c r="M26" i="2"/>
  <c r="L26" i="2"/>
  <c r="K26" i="2"/>
  <c r="I26" i="2"/>
  <c r="H26" i="2"/>
  <c r="G26" i="2"/>
  <c r="P25" i="2"/>
  <c r="P26" i="2" s="1"/>
  <c r="L25" i="2"/>
  <c r="H25" i="2"/>
  <c r="Q23" i="2"/>
  <c r="O23" i="2"/>
  <c r="M23" i="2"/>
  <c r="K23" i="2"/>
  <c r="P22" i="2"/>
  <c r="L22" i="2"/>
  <c r="H22" i="2"/>
  <c r="H28" i="2" s="1"/>
  <c r="P21" i="2"/>
  <c r="L21" i="2"/>
  <c r="H21" i="2"/>
  <c r="P20" i="2"/>
  <c r="L20" i="2"/>
  <c r="H20" i="2"/>
  <c r="P19" i="2"/>
  <c r="L19" i="2"/>
  <c r="H19" i="2"/>
  <c r="P18" i="2"/>
  <c r="L18" i="2"/>
  <c r="H18" i="2"/>
  <c r="Q16" i="2"/>
  <c r="P16" i="2"/>
  <c r="O16" i="2"/>
  <c r="M16" i="2"/>
  <c r="L16" i="2"/>
  <c r="K16" i="2"/>
  <c r="P15" i="2"/>
  <c r="L15" i="2"/>
  <c r="H15" i="2"/>
  <c r="O12" i="2"/>
  <c r="M12" i="2"/>
  <c r="K12" i="2"/>
  <c r="I12" i="2"/>
  <c r="H12" i="2"/>
  <c r="G12" i="2"/>
  <c r="Q11" i="2"/>
  <c r="P11" i="2" s="1"/>
  <c r="O11" i="2"/>
  <c r="L11" i="2"/>
  <c r="I11" i="2"/>
  <c r="H11" i="2"/>
  <c r="O10" i="2"/>
  <c r="M10" i="2"/>
  <c r="K10" i="2"/>
  <c r="I10" i="2"/>
  <c r="Q9" i="2"/>
  <c r="Q10" i="2" s="1"/>
  <c r="P9" i="2"/>
  <c r="O9" i="2"/>
  <c r="L9" i="2"/>
  <c r="H9" i="2"/>
  <c r="O7" i="2"/>
  <c r="M7" i="2"/>
  <c r="L7" i="2"/>
  <c r="K7" i="2"/>
  <c r="AW6" i="2"/>
  <c r="Q6" i="2"/>
  <c r="O6" i="2"/>
  <c r="M6" i="2"/>
  <c r="L6" i="2" s="1"/>
  <c r="L10" i="2" s="1"/>
  <c r="K6" i="2"/>
  <c r="I6" i="2"/>
  <c r="H6" i="2" s="1"/>
  <c r="H10" i="2" s="1"/>
  <c r="G6" i="2"/>
  <c r="G10" i="2" s="1"/>
  <c r="P48" i="1"/>
  <c r="L48" i="1"/>
  <c r="H48" i="1"/>
  <c r="P47" i="1"/>
  <c r="L47" i="1"/>
  <c r="H47" i="1"/>
  <c r="P46" i="1"/>
  <c r="L46" i="1"/>
  <c r="H46" i="1"/>
  <c r="M44" i="1"/>
  <c r="K44" i="1"/>
  <c r="I44" i="1"/>
  <c r="G44" i="1"/>
  <c r="Q43" i="1"/>
  <c r="Q44" i="1" s="1"/>
  <c r="P43" i="1"/>
  <c r="O43" i="1"/>
  <c r="O44" i="1" s="1"/>
  <c r="M43" i="1"/>
  <c r="L43" i="1" s="1"/>
  <c r="L44" i="1" s="1"/>
  <c r="K43" i="1"/>
  <c r="I43" i="1"/>
  <c r="G43" i="1"/>
  <c r="H43" i="1" s="1"/>
  <c r="H44" i="1" s="1"/>
  <c r="Q42" i="1"/>
  <c r="O42" i="1"/>
  <c r="M42" i="1"/>
  <c r="L42" i="1"/>
  <c r="K42" i="1"/>
  <c r="I42" i="1"/>
  <c r="Q41" i="1"/>
  <c r="O41" i="1"/>
  <c r="P41" i="1" s="1"/>
  <c r="M41" i="1"/>
  <c r="K41" i="1"/>
  <c r="L41" i="1" s="1"/>
  <c r="I41" i="1"/>
  <c r="G41" i="1"/>
  <c r="Q40" i="1"/>
  <c r="P40" i="1"/>
  <c r="O40" i="1"/>
  <c r="M40" i="1"/>
  <c r="L40" i="1"/>
  <c r="K40" i="1"/>
  <c r="I40" i="1"/>
  <c r="H40" i="1"/>
  <c r="G40" i="1"/>
  <c r="Q39" i="1"/>
  <c r="O39" i="1"/>
  <c r="M39" i="1"/>
  <c r="L39" i="1"/>
  <c r="K39" i="1"/>
  <c r="I39" i="1"/>
  <c r="H39" i="1"/>
  <c r="G39" i="1"/>
  <c r="Q38" i="1"/>
  <c r="P38" i="1" s="1"/>
  <c r="P39" i="1" s="1"/>
  <c r="O38" i="1"/>
  <c r="M38" i="1"/>
  <c r="K38" i="1"/>
  <c r="L38" i="1" s="1"/>
  <c r="I38" i="1"/>
  <c r="H38" i="1"/>
  <c r="G38" i="1"/>
  <c r="Q36" i="1"/>
  <c r="M36" i="1"/>
  <c r="Q35" i="1"/>
  <c r="O35" i="1"/>
  <c r="P35" i="1" s="1"/>
  <c r="M35" i="1"/>
  <c r="K35" i="1"/>
  <c r="I35" i="1"/>
  <c r="G35" i="1"/>
  <c r="Q34" i="1"/>
  <c r="Q33" i="1"/>
  <c r="Q9" i="1" s="1"/>
  <c r="O33" i="1"/>
  <c r="P33" i="1" s="1"/>
  <c r="M33" i="1"/>
  <c r="K33" i="1"/>
  <c r="L33" i="1" s="1"/>
  <c r="Q32" i="1"/>
  <c r="P32" i="1"/>
  <c r="O32" i="1"/>
  <c r="M32" i="1"/>
  <c r="L32" i="1"/>
  <c r="K32" i="1"/>
  <c r="I32" i="1"/>
  <c r="H32" i="1"/>
  <c r="G32" i="1"/>
  <c r="I31" i="1"/>
  <c r="H31" i="1"/>
  <c r="G31" i="1"/>
  <c r="Q30" i="1"/>
  <c r="O30" i="1"/>
  <c r="M30" i="1"/>
  <c r="G30" i="1"/>
  <c r="Q27" i="1"/>
  <c r="Q28" i="1" s="1"/>
  <c r="Q26" i="1"/>
  <c r="O26" i="1"/>
  <c r="Q25" i="1"/>
  <c r="O25" i="1"/>
  <c r="P25" i="1" s="1"/>
  <c r="P24" i="1"/>
  <c r="O24" i="1"/>
  <c r="M24" i="1"/>
  <c r="L24" i="1"/>
  <c r="K24" i="1"/>
  <c r="H24" i="1"/>
  <c r="O23" i="1"/>
  <c r="K23" i="1"/>
  <c r="I23" i="1"/>
  <c r="H23" i="1"/>
  <c r="G23" i="1"/>
  <c r="Q22" i="1"/>
  <c r="P22" i="1" s="1"/>
  <c r="O22" i="1"/>
  <c r="K22" i="1"/>
  <c r="G22" i="1"/>
  <c r="O20" i="1"/>
  <c r="M20" i="1"/>
  <c r="Q19" i="1"/>
  <c r="O19" i="1"/>
  <c r="P19" i="1" s="1"/>
  <c r="M19" i="1"/>
  <c r="K19" i="1"/>
  <c r="I19" i="1"/>
  <c r="G19" i="1"/>
  <c r="Q17" i="1"/>
  <c r="O17" i="1"/>
  <c r="O18" i="1" s="1"/>
  <c r="M17" i="1"/>
  <c r="M18" i="1" s="1"/>
  <c r="K17" i="1"/>
  <c r="K18" i="1" s="1"/>
  <c r="I17" i="1"/>
  <c r="H17" i="1" s="1"/>
  <c r="G17" i="1"/>
  <c r="Q16" i="1"/>
  <c r="P16" i="1"/>
  <c r="O16" i="1"/>
  <c r="M16" i="1"/>
  <c r="L16" i="1"/>
  <c r="K16" i="1"/>
  <c r="I16" i="1"/>
  <c r="H16" i="1"/>
  <c r="G16" i="1"/>
  <c r="I15" i="1"/>
  <c r="H15" i="1"/>
  <c r="G15" i="1"/>
  <c r="O14" i="1"/>
  <c r="M14" i="1"/>
  <c r="K14" i="1"/>
  <c r="L14" i="1" s="1"/>
  <c r="I14" i="1"/>
  <c r="Q11" i="1"/>
  <c r="P6" i="3" l="1"/>
  <c r="I33" i="1"/>
  <c r="I10" i="4"/>
  <c r="P27" i="5"/>
  <c r="K36" i="1"/>
  <c r="K11" i="1"/>
  <c r="L35" i="1"/>
  <c r="M31" i="1"/>
  <c r="L84" i="4"/>
  <c r="L43" i="3"/>
  <c r="H27" i="1"/>
  <c r="H28" i="1" s="1"/>
  <c r="I28" i="1"/>
  <c r="P40" i="3"/>
  <c r="P29" i="3"/>
  <c r="P76" i="4"/>
  <c r="G8" i="9"/>
  <c r="H8" i="9" s="1"/>
  <c r="F12" i="9"/>
  <c r="G12" i="9" s="1"/>
  <c r="H12" i="9" s="1"/>
  <c r="K10" i="3"/>
  <c r="K25" i="1"/>
  <c r="K26" i="1" s="1"/>
  <c r="H6" i="4"/>
  <c r="I12" i="4"/>
  <c r="H10" i="5"/>
  <c r="L7" i="5"/>
  <c r="O31" i="1"/>
  <c r="P30" i="1"/>
  <c r="L17" i="1"/>
  <c r="L18" i="1" s="1"/>
  <c r="M34" i="1"/>
  <c r="M9" i="1"/>
  <c r="O11" i="3"/>
  <c r="O21" i="3"/>
  <c r="P20" i="5"/>
  <c r="Q53" i="1"/>
  <c r="P17" i="1"/>
  <c r="L23" i="2"/>
  <c r="L52" i="2"/>
  <c r="L49" i="2"/>
  <c r="H52" i="2"/>
  <c r="Q31" i="1"/>
  <c r="P28" i="2"/>
  <c r="P23" i="2"/>
  <c r="P49" i="2"/>
  <c r="P11" i="3"/>
  <c r="P12" i="3" s="1"/>
  <c r="P21" i="3"/>
  <c r="L6" i="4"/>
  <c r="M7" i="4"/>
  <c r="I18" i="1"/>
  <c r="I6" i="1"/>
  <c r="P42" i="1"/>
  <c r="P12" i="2"/>
  <c r="O36" i="1"/>
  <c r="L20" i="3"/>
  <c r="M11" i="3"/>
  <c r="M21" i="3"/>
  <c r="P24" i="5"/>
  <c r="P29" i="5"/>
  <c r="O34" i="1"/>
  <c r="O9" i="1"/>
  <c r="P19" i="3"/>
  <c r="L12" i="2"/>
  <c r="P44" i="1"/>
  <c r="P26" i="1"/>
  <c r="G11" i="1"/>
  <c r="G36" i="1"/>
  <c r="P54" i="2"/>
  <c r="L37" i="3"/>
  <c r="L36" i="3"/>
  <c r="Q7" i="4"/>
  <c r="H11" i="4"/>
  <c r="H12" i="4" s="1"/>
  <c r="H12" i="5"/>
  <c r="Q52" i="1"/>
  <c r="P60" i="4"/>
  <c r="I20" i="1"/>
  <c r="H35" i="1"/>
  <c r="H36" i="1" s="1"/>
  <c r="Q7" i="2"/>
  <c r="P6" i="2"/>
  <c r="Q14" i="1"/>
  <c r="Q12" i="2"/>
  <c r="P37" i="3"/>
  <c r="H40" i="3"/>
  <c r="G33" i="1"/>
  <c r="G10" i="4"/>
  <c r="H27" i="5"/>
  <c r="F19" i="8"/>
  <c r="G42" i="1"/>
  <c r="H41" i="1"/>
  <c r="H42" i="1" s="1"/>
  <c r="K6" i="1"/>
  <c r="H19" i="1"/>
  <c r="G25" i="1"/>
  <c r="G26" i="1" s="1"/>
  <c r="M15" i="1"/>
  <c r="K20" i="1"/>
  <c r="L19" i="1"/>
  <c r="L20" i="1" s="1"/>
  <c r="O15" i="1"/>
  <c r="O6" i="1"/>
  <c r="K30" i="1"/>
  <c r="I36" i="1"/>
  <c r="I11" i="1"/>
  <c r="Q16" i="3"/>
  <c r="L15" i="3"/>
  <c r="M19" i="3"/>
  <c r="M6" i="3"/>
  <c r="H9" i="4"/>
  <c r="H10" i="4" s="1"/>
  <c r="H90" i="4"/>
  <c r="H89" i="4"/>
  <c r="L82" i="4"/>
  <c r="L33" i="5"/>
  <c r="H15" i="3"/>
  <c r="H20" i="3"/>
  <c r="L44" i="4"/>
  <c r="L10" i="6"/>
  <c r="L23" i="6"/>
  <c r="P36" i="3"/>
  <c r="O7" i="4"/>
  <c r="I25" i="1"/>
  <c r="G14" i="1"/>
  <c r="H39" i="3"/>
  <c r="P82" i="4"/>
  <c r="G5" i="9"/>
  <c r="H5" i="9" s="1"/>
  <c r="L41" i="5"/>
  <c r="L39" i="5"/>
  <c r="O10" i="1" l="1"/>
  <c r="O52" i="1"/>
  <c r="P9" i="1"/>
  <c r="L12" i="4"/>
  <c r="L7" i="4"/>
  <c r="G34" i="1"/>
  <c r="G9" i="1"/>
  <c r="K12" i="1"/>
  <c r="K53" i="1"/>
  <c r="P7" i="4"/>
  <c r="O12" i="3"/>
  <c r="O27" i="1"/>
  <c r="G18" i="1"/>
  <c r="G6" i="1"/>
  <c r="G51" i="1" s="1"/>
  <c r="M22" i="1"/>
  <c r="Q7" i="3"/>
  <c r="M10" i="3"/>
  <c r="M7" i="3"/>
  <c r="H20" i="1"/>
  <c r="M27" i="1"/>
  <c r="M12" i="3"/>
  <c r="M52" i="1"/>
  <c r="L25" i="1"/>
  <c r="H25" i="1"/>
  <c r="H26" i="1" s="1"/>
  <c r="I26" i="1"/>
  <c r="K7" i="1"/>
  <c r="K51" i="1"/>
  <c r="Q6" i="1"/>
  <c r="P14" i="1"/>
  <c r="Q15" i="1"/>
  <c r="Q20" i="1"/>
  <c r="Q18" i="1"/>
  <c r="L21" i="3"/>
  <c r="L11" i="3"/>
  <c r="H33" i="1"/>
  <c r="H34" i="1" s="1"/>
  <c r="I9" i="1"/>
  <c r="I34" i="1"/>
  <c r="L16" i="3"/>
  <c r="L6" i="3"/>
  <c r="L19" i="3"/>
  <c r="K15" i="1"/>
  <c r="P10" i="2"/>
  <c r="P7" i="2"/>
  <c r="P16" i="3"/>
  <c r="I53" i="1"/>
  <c r="H53" i="1" s="1"/>
  <c r="H11" i="1"/>
  <c r="I12" i="1"/>
  <c r="K31" i="1"/>
  <c r="L30" i="1"/>
  <c r="K34" i="1"/>
  <c r="I51" i="1"/>
  <c r="H51" i="1" s="1"/>
  <c r="H6" i="1"/>
  <c r="P34" i="1"/>
  <c r="P10" i="3"/>
  <c r="G53" i="1"/>
  <c r="G12" i="1"/>
  <c r="L10" i="4"/>
  <c r="O51" i="1"/>
  <c r="O7" i="1"/>
  <c r="P18" i="1"/>
  <c r="K9" i="1"/>
  <c r="L9" i="1" s="1"/>
  <c r="G20" i="1"/>
  <c r="H11" i="3"/>
  <c r="H21" i="3"/>
  <c r="H6" i="3"/>
  <c r="H10" i="3" s="1"/>
  <c r="H19" i="3"/>
  <c r="F5" i="7"/>
  <c r="F8" i="7" s="1"/>
  <c r="F12" i="7" s="1"/>
  <c r="F14" i="7" s="1"/>
  <c r="P52" i="1"/>
  <c r="H14" i="1"/>
  <c r="P36" i="1"/>
  <c r="O28" i="1" l="1"/>
  <c r="P27" i="1"/>
  <c r="P28" i="1" s="1"/>
  <c r="O11" i="1"/>
  <c r="L31" i="1"/>
  <c r="L34" i="1"/>
  <c r="L10" i="3"/>
  <c r="L7" i="3"/>
  <c r="H9" i="1"/>
  <c r="H10" i="1" s="1"/>
  <c r="I52" i="1"/>
  <c r="H52" i="1" s="1"/>
  <c r="I10" i="1"/>
  <c r="K52" i="1"/>
  <c r="L52" i="1" s="1"/>
  <c r="K10" i="1"/>
  <c r="L26" i="1"/>
  <c r="L12" i="3"/>
  <c r="E5" i="7"/>
  <c r="E8" i="7" s="1"/>
  <c r="E12" i="7" s="1"/>
  <c r="E14" i="7" s="1"/>
  <c r="L36" i="1"/>
  <c r="P31" i="1"/>
  <c r="L15" i="1"/>
  <c r="H18" i="1"/>
  <c r="P6" i="1"/>
  <c r="Q51" i="1"/>
  <c r="P51" i="1" s="1"/>
  <c r="Q10" i="1"/>
  <c r="Q12" i="1"/>
  <c r="P10" i="1"/>
  <c r="H12" i="3"/>
  <c r="H12" i="1"/>
  <c r="G10" i="1"/>
  <c r="G52" i="1"/>
  <c r="L27" i="1"/>
  <c r="M28" i="1"/>
  <c r="M11" i="1"/>
  <c r="P15" i="1"/>
  <c r="P20" i="1"/>
  <c r="L22" i="1"/>
  <c r="M23" i="1"/>
  <c r="Q23" i="1"/>
  <c r="M26" i="1"/>
  <c r="M6" i="1"/>
  <c r="P7" i="3"/>
  <c r="L6" i="1" l="1"/>
  <c r="M51" i="1"/>
  <c r="L51" i="1" s="1"/>
  <c r="M7" i="1"/>
  <c r="M10" i="1"/>
  <c r="L23" i="1"/>
  <c r="P23" i="1"/>
  <c r="Q7" i="1"/>
  <c r="L11" i="1"/>
  <c r="L12" i="1" s="1"/>
  <c r="M12" i="1"/>
  <c r="M53" i="1"/>
  <c r="L53" i="1" s="1"/>
  <c r="L28" i="1"/>
  <c r="O12" i="1"/>
  <c r="P11" i="1"/>
  <c r="P12" i="1" s="1"/>
  <c r="O53" i="1"/>
  <c r="P53" i="1" s="1"/>
  <c r="L7" i="1" l="1"/>
  <c r="L10" i="1"/>
  <c r="P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P24" authorId="0" shapeId="0" xr:uid="{00000000-0006-0000-0100-000001000000}">
      <text>
        <r>
          <rPr>
            <sz val="11"/>
            <color theme="1"/>
            <rFont val="Calibri"/>
            <scheme val="minor"/>
          </rPr>
          <t>======
ID#AAAB-ljy0kI
tc={70a09500-3dcb-4230-a501-e58c25306aca}    (2026-06-26 03:21:21)
[Threaded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@georgiana.popa@prosus.com Cognos shows 22%
Assigned to georgiana.popa@prosus.com</t>
        </r>
      </text>
    </comment>
  </commentList>
  <extLst>
    <ext xmlns:r="http://schemas.openxmlformats.org/officeDocument/2006/relationships" uri="GoogleSheetsCustomDataVersion2">
      <go:sheetsCustomData xmlns:go="http://customooxmlschemas.google.com/" r:id="rId1" roundtripDataSignature="AMtx7mgxaUDFIEeuAWFsWj5vt32g1ZjLnw=="/>
    </ext>
  </extLst>
</comments>
</file>

<file path=xl/sharedStrings.xml><?xml version="1.0" encoding="utf-8"?>
<sst xmlns="http://schemas.openxmlformats.org/spreadsheetml/2006/main" count="717" uniqueCount="211">
  <si>
    <t>Prosus Group Consolidated results</t>
  </si>
  <si>
    <t>FY24</t>
  </si>
  <si>
    <t>FY25</t>
  </si>
  <si>
    <t>FY26</t>
  </si>
  <si>
    <t>US$'M</t>
  </si>
  <si>
    <t>H1 FY24</t>
  </si>
  <si>
    <t>H2 FY24</t>
  </si>
  <si>
    <t>H1 FY25</t>
  </si>
  <si>
    <t>H2 FY25</t>
  </si>
  <si>
    <t>H1 FY26</t>
  </si>
  <si>
    <t>H2 FY26</t>
  </si>
  <si>
    <t>Continuing operations</t>
  </si>
  <si>
    <r>
      <rPr>
        <b/>
        <sz val="11"/>
        <color rgb="FFFFFFFF"/>
        <rFont val="Verdana"/>
        <family val="2"/>
      </rPr>
      <t>Ecosystem</t>
    </r>
    <r>
      <rPr>
        <b/>
        <vertAlign val="superscript"/>
        <sz val="11"/>
        <color rgb="FFFFFFFF"/>
        <rFont val="Verdana"/>
        <family val="2"/>
      </rPr>
      <t>1</t>
    </r>
  </si>
  <si>
    <t>Revenue</t>
  </si>
  <si>
    <t>% YoY growth US$</t>
  </si>
  <si>
    <t>% YoY growth LC, ex M&amp;A</t>
  </si>
  <si>
    <t>Adjusted EBITDA</t>
  </si>
  <si>
    <t>% aEBITDA margin</t>
  </si>
  <si>
    <t>Adjusted EBIT</t>
  </si>
  <si>
    <t>% aEBIT margin</t>
  </si>
  <si>
    <t>LatAm</t>
  </si>
  <si>
    <t>India</t>
  </si>
  <si>
    <t>Europe</t>
  </si>
  <si>
    <t>Other assets</t>
  </si>
  <si>
    <t>Corporate</t>
  </si>
  <si>
    <t>Consolidated continuing operations</t>
  </si>
  <si>
    <t>Notes</t>
  </si>
  <si>
    <t>1.</t>
  </si>
  <si>
    <t>Ecosystem' replaces 'ecommerce' reflecting the change in the regional operating model and business reorganisation.</t>
  </si>
  <si>
    <t>Consolidated</t>
  </si>
  <si>
    <t>Subsidiary</t>
  </si>
  <si>
    <r>
      <rPr>
        <b/>
        <sz val="11"/>
        <color rgb="FFFFFFFF"/>
        <rFont val="Verdana"/>
        <family val="2"/>
      </rPr>
      <t>iFood</t>
    </r>
    <r>
      <rPr>
        <b/>
        <vertAlign val="superscript"/>
        <sz val="11"/>
        <color rgb="FFFFFFFF"/>
        <rFont val="Verdana"/>
        <family val="2"/>
      </rPr>
      <t>1</t>
    </r>
  </si>
  <si>
    <t>Orders ('M)</t>
  </si>
  <si>
    <t>% YoY growth</t>
  </si>
  <si>
    <t>% 1P orders</t>
  </si>
  <si>
    <t>Merchants (Brazil)</t>
  </si>
  <si>
    <t>Delivery partners (Brazil)</t>
  </si>
  <si>
    <t>Cities (Brazil)</t>
  </si>
  <si>
    <r>
      <rPr>
        <b/>
        <sz val="11"/>
        <color rgb="FF787878"/>
        <rFont val="Verdana"/>
        <family val="2"/>
      </rPr>
      <t>Revenue (pro-forma)</t>
    </r>
    <r>
      <rPr>
        <b/>
        <vertAlign val="superscript"/>
        <sz val="11"/>
        <color rgb="FF787878"/>
        <rFont val="Verdana"/>
        <family val="2"/>
      </rPr>
      <t>2</t>
    </r>
  </si>
  <si>
    <r>
      <rPr>
        <b/>
        <sz val="11"/>
        <color theme="0"/>
        <rFont val="Verdana"/>
        <family val="2"/>
      </rPr>
      <t>Core food delivery</t>
    </r>
    <r>
      <rPr>
        <b/>
        <vertAlign val="superscript"/>
        <sz val="11"/>
        <color rgb="FFFFFFFF"/>
        <rFont val="Verdana"/>
        <family val="2"/>
      </rPr>
      <t>3</t>
    </r>
  </si>
  <si>
    <t>GMV</t>
  </si>
  <si>
    <r>
      <rPr>
        <b/>
        <sz val="11"/>
        <color rgb="FF787878"/>
        <rFont val="Verdana"/>
        <family val="2"/>
      </rPr>
      <t>Revenue (pro-forma)</t>
    </r>
    <r>
      <rPr>
        <b/>
        <vertAlign val="superscript"/>
        <sz val="11"/>
        <color rgb="FF787878"/>
        <rFont val="Verdana"/>
        <family val="2"/>
      </rPr>
      <t>2</t>
    </r>
  </si>
  <si>
    <r>
      <rPr>
        <b/>
        <sz val="11"/>
        <color theme="0"/>
        <rFont val="Verdana"/>
        <family val="2"/>
      </rPr>
      <t>Pago</t>
    </r>
    <r>
      <rPr>
        <b/>
        <vertAlign val="superscript"/>
        <sz val="11"/>
        <color rgb="FFFFFFFF"/>
        <rFont val="Verdana"/>
        <family val="2"/>
      </rPr>
      <t>4</t>
    </r>
  </si>
  <si>
    <t>Gross AUM</t>
  </si>
  <si>
    <t>% YoY growth LC</t>
  </si>
  <si>
    <t>TPV</t>
  </si>
  <si>
    <t>PY Revenue</t>
  </si>
  <si>
    <t>Org. growth</t>
  </si>
  <si>
    <t>US$ growth</t>
  </si>
  <si>
    <t>nominal g</t>
  </si>
  <si>
    <t>Food</t>
  </si>
  <si>
    <t>organic g</t>
  </si>
  <si>
    <t>Pago</t>
  </si>
  <si>
    <t>Others</t>
  </si>
  <si>
    <r>
      <rPr>
        <b/>
        <sz val="11"/>
        <color theme="0"/>
        <rFont val="Verdana"/>
        <family val="2"/>
      </rPr>
      <t>Despegar</t>
    </r>
    <r>
      <rPr>
        <b/>
        <vertAlign val="superscript"/>
        <sz val="11"/>
        <color rgb="FFFFFFFF"/>
        <rFont val="Verdana"/>
        <family val="2"/>
      </rPr>
      <t>5</t>
    </r>
  </si>
  <si>
    <t>Orders</t>
  </si>
  <si>
    <t>-</t>
  </si>
  <si>
    <t>Gross Bookings</t>
  </si>
  <si>
    <r>
      <rPr>
        <b/>
        <sz val="11"/>
        <color rgb="FF787878"/>
        <rFont val="Verdana"/>
        <family val="2"/>
      </rPr>
      <t>Revenue</t>
    </r>
    <r>
      <rPr>
        <b/>
        <vertAlign val="superscript"/>
        <sz val="11"/>
        <color rgb="FF787878"/>
        <rFont val="Verdana"/>
        <family val="2"/>
      </rPr>
      <t>6</t>
    </r>
  </si>
  <si>
    <r>
      <rPr>
        <sz val="11"/>
        <color rgb="FF787878"/>
        <rFont val="Verdana"/>
        <family val="2"/>
      </rPr>
      <t>% YoY growth LC, ex M&amp;A</t>
    </r>
    <r>
      <rPr>
        <vertAlign val="superscript"/>
        <sz val="11"/>
        <color rgb="FF787878"/>
        <rFont val="Verdana"/>
        <family val="2"/>
      </rPr>
      <t>6</t>
    </r>
  </si>
  <si>
    <t>B2B Share (% of Revenue)</t>
  </si>
  <si>
    <t>B2B % Revenue YoY growth LC, ex M&amp;A</t>
  </si>
  <si>
    <t>From FY26, Zoop, previously owned by Movile, moved under iFood.</t>
  </si>
  <si>
    <t>2.</t>
  </si>
  <si>
    <t>Pro-forma for a change in revenue recognition and composition of the iFood Group in FY25.</t>
  </si>
  <si>
    <t>3.</t>
  </si>
  <si>
    <t>From the start of FY26, AnotaAI was moved from Food Delivery to Other. AnotaAI performs an integrator role between online platforms and offline user experiences, mainly via Whatsapp, and this is now classified within iFood's Dine-In business, which forms part of Other.</t>
  </si>
  <si>
    <t>4.</t>
  </si>
  <si>
    <t>iFood Pago includes B2B Credit, B2C (Meal Voucher), Zoop and other fintech innovation businesses.</t>
  </si>
  <si>
    <t>5.</t>
  </si>
  <si>
    <t xml:space="preserve">Despegar was consolidated from May 2025. The FY25 financial and operating metrics are based on like-for-like pro-forma numbers based on Prosus’s reporting standards. </t>
  </si>
  <si>
    <t>6.</t>
  </si>
  <si>
    <t>In accordance with IFRS, Despegar has a hyperinflation adjustment in FY26. Excluding the adjustment, revenue, aEBITDA and aEBIT would be US$777M, US$122M and US$90M, respectively. The organic revenue growth excludes the impact of the hyperinflation adjustment.</t>
  </si>
  <si>
    <r>
      <rPr>
        <b/>
        <sz val="11"/>
        <color rgb="FFFFFFFF"/>
        <rFont val="Verdana"/>
        <family val="2"/>
      </rPr>
      <t>PayU India</t>
    </r>
    <r>
      <rPr>
        <b/>
        <vertAlign val="superscript"/>
        <sz val="11"/>
        <color rgb="FFFFFFFF"/>
        <rFont val="Verdana"/>
        <family val="2"/>
      </rPr>
      <t>1</t>
    </r>
  </si>
  <si>
    <r>
      <rPr>
        <b/>
        <sz val="11"/>
        <color theme="0"/>
        <rFont val="Verdana"/>
        <family val="2"/>
      </rPr>
      <t>India Payments</t>
    </r>
    <r>
      <rPr>
        <b/>
        <vertAlign val="superscript"/>
        <sz val="11"/>
        <color theme="0"/>
        <rFont val="Verdana"/>
        <family val="2"/>
      </rPr>
      <t>1</t>
    </r>
  </si>
  <si>
    <t>TPV (US$'bn)</t>
  </si>
  <si>
    <r>
      <rPr>
        <b/>
        <sz val="11"/>
        <color rgb="FF787878"/>
        <rFont val="Verdana"/>
        <family val="2"/>
      </rPr>
      <t># transactions ('M)</t>
    </r>
    <r>
      <rPr>
        <b/>
        <vertAlign val="superscript"/>
        <sz val="11"/>
        <color rgb="FF787878"/>
        <rFont val="Verdana"/>
        <family val="2"/>
      </rPr>
      <t>2</t>
    </r>
  </si>
  <si>
    <r>
      <rPr>
        <b/>
        <sz val="11"/>
        <color rgb="FF787878"/>
        <rFont val="Verdana"/>
        <family val="2"/>
      </rPr>
      <t>Net revenue</t>
    </r>
    <r>
      <rPr>
        <b/>
        <vertAlign val="superscript"/>
        <sz val="11"/>
        <color rgb="FF787878"/>
        <rFont val="Verdana"/>
        <family val="2"/>
      </rPr>
      <t>3</t>
    </r>
  </si>
  <si>
    <t>% YoY growth, ex M&amp;A</t>
  </si>
  <si>
    <t>Net revenue as % of TPV</t>
  </si>
  <si>
    <r>
      <rPr>
        <b/>
        <sz val="11"/>
        <color rgb="FF787878"/>
        <rFont val="Verdana"/>
        <family val="2"/>
      </rPr>
      <t>Revenue</t>
    </r>
    <r>
      <rPr>
        <b/>
        <vertAlign val="superscript"/>
        <sz val="11"/>
        <color rgb="FF787878"/>
        <rFont val="Verdana"/>
        <family val="2"/>
      </rPr>
      <t>4</t>
    </r>
  </si>
  <si>
    <t>% aEBITDA margin on Net revenue</t>
  </si>
  <si>
    <t>% aEBIT margin on Net revenue</t>
  </si>
  <si>
    <t>India Credit</t>
  </si>
  <si>
    <t>Loan book at end of period</t>
  </si>
  <si>
    <t>Issuance volume</t>
  </si>
  <si>
    <r>
      <rPr>
        <b/>
        <sz val="11"/>
        <color rgb="FF787878"/>
        <rFont val="Verdana"/>
        <family val="2"/>
      </rPr>
      <t>Customers ('M)</t>
    </r>
    <r>
      <rPr>
        <b/>
        <vertAlign val="superscript"/>
        <sz val="11"/>
        <color rgb="FF787878"/>
        <rFont val="Verdana"/>
        <family val="2"/>
      </rPr>
      <t>5</t>
    </r>
  </si>
  <si>
    <r>
      <rPr>
        <b/>
        <sz val="11"/>
        <color rgb="FF787878"/>
        <rFont val="Verdana"/>
        <family val="2"/>
      </rPr>
      <t>Net loss rate</t>
    </r>
    <r>
      <rPr>
        <b/>
        <vertAlign val="superscript"/>
        <sz val="11"/>
        <color rgb="FF787878"/>
        <rFont val="Verdana"/>
        <family val="2"/>
      </rPr>
      <t>6</t>
    </r>
  </si>
  <si>
    <t>PayU India includes Red Dot Payments as part of India Payments.</t>
  </si>
  <si>
    <t>Transactions exclude Wibmo.</t>
  </si>
  <si>
    <t>Net Revenue represents the amount retained by the business after deducting direct transaction costs (gross revenue less cost of sales or gross profit).</t>
  </si>
  <si>
    <t>Gross revenue, i.e. before adjustments for costs incurred from financial institutions, for its PSP business.</t>
  </si>
  <si>
    <t>Customers refer to all users that have transacted on BNPL (Buy Now Pay Later) or UPI (Unified Payment Interfaces).</t>
  </si>
  <si>
    <t>Actual loss written off net of recoveries as a ratio of loan book under management.</t>
  </si>
  <si>
    <r>
      <rPr>
        <b/>
        <sz val="11"/>
        <color rgb="FF787878"/>
        <rFont val="Verdana"/>
        <family val="2"/>
      </rPr>
      <t>Paying listers ('M)</t>
    </r>
    <r>
      <rPr>
        <b/>
        <vertAlign val="superscript"/>
        <sz val="11"/>
        <color rgb="FF787878"/>
        <rFont val="Verdana"/>
        <family val="2"/>
      </rPr>
      <t>3</t>
    </r>
  </si>
  <si>
    <r>
      <rPr>
        <b/>
        <sz val="11"/>
        <color rgb="FF787878"/>
        <rFont val="Verdana"/>
        <family val="2"/>
      </rPr>
      <t>Active listings ('M)</t>
    </r>
    <r>
      <rPr>
        <b/>
        <vertAlign val="superscript"/>
        <sz val="11"/>
        <color rgb="FF787878"/>
        <rFont val="Verdana"/>
        <family val="2"/>
      </rPr>
      <t>3</t>
    </r>
  </si>
  <si>
    <r>
      <rPr>
        <b/>
        <sz val="11"/>
        <color rgb="FFFFFFFF"/>
        <rFont val="Verdana"/>
        <family val="2"/>
      </rPr>
      <t>La Centrale</t>
    </r>
    <r>
      <rPr>
        <b/>
        <vertAlign val="superscript"/>
        <sz val="11"/>
        <color rgb="FFFFFFFF"/>
        <rFont val="Verdana"/>
        <family val="2"/>
      </rPr>
      <t>2</t>
    </r>
  </si>
  <si>
    <t>Paying listers ('k)</t>
  </si>
  <si>
    <t>Active listings ('k)</t>
  </si>
  <si>
    <r>
      <rPr>
        <b/>
        <sz val="11"/>
        <color rgb="FFFFFFFF"/>
        <rFont val="Verdana"/>
        <family val="2"/>
      </rPr>
      <t>Just Eat Takeaway.com</t>
    </r>
    <r>
      <rPr>
        <b/>
        <vertAlign val="superscript"/>
        <sz val="11"/>
        <color rgb="FFFFFFFF"/>
        <rFont val="Verdana"/>
        <family val="2"/>
      </rPr>
      <t>4</t>
    </r>
  </si>
  <si>
    <r>
      <rPr>
        <sz val="11"/>
        <color rgb="FF787878"/>
        <rFont val="Verdana"/>
        <family val="2"/>
      </rPr>
      <t>% YoY growth LC, ex M&amp;A</t>
    </r>
    <r>
      <rPr>
        <vertAlign val="superscript"/>
        <sz val="11"/>
        <color rgb="FF787878"/>
        <rFont val="Verdana"/>
        <family val="2"/>
      </rPr>
      <t>5</t>
    </r>
  </si>
  <si>
    <r>
      <rPr>
        <b/>
        <sz val="11"/>
        <color rgb="FF787878"/>
        <rFont val="Verdana"/>
        <family val="2"/>
      </rPr>
      <t>GTV</t>
    </r>
    <r>
      <rPr>
        <b/>
        <vertAlign val="superscript"/>
        <sz val="11"/>
        <color rgb="FF787878"/>
        <rFont val="Verdana"/>
        <family val="2"/>
      </rPr>
      <t>6</t>
    </r>
  </si>
  <si>
    <r>
      <rPr>
        <sz val="11"/>
        <color rgb="FF787878"/>
        <rFont val="Verdana"/>
        <family val="2"/>
      </rPr>
      <t>% YoY growth LC, ex M&amp;A</t>
    </r>
    <r>
      <rPr>
        <vertAlign val="superscript"/>
        <sz val="11"/>
        <color rgb="FF787878"/>
        <rFont val="Verdana"/>
        <family val="2"/>
      </rPr>
      <t>5</t>
    </r>
  </si>
  <si>
    <r>
      <rPr>
        <b/>
        <sz val="11"/>
        <color rgb="FF787878"/>
        <rFont val="Verdana"/>
        <family val="2"/>
      </rPr>
      <t>Partners</t>
    </r>
    <r>
      <rPr>
        <b/>
        <vertAlign val="superscript"/>
        <sz val="11"/>
        <color rgb="FF787878"/>
        <rFont val="Verdana"/>
        <family val="2"/>
      </rPr>
      <t>7</t>
    </r>
  </si>
  <si>
    <t>eMAG Group</t>
  </si>
  <si>
    <t>eMAG Group ecommerce GMV</t>
  </si>
  <si>
    <r>
      <rPr>
        <b/>
        <sz val="11"/>
        <color rgb="FF787878"/>
        <rFont val="Verdana"/>
        <family val="2"/>
      </rPr>
      <t>eMAG Genius subscribers ('k)</t>
    </r>
    <r>
      <rPr>
        <b/>
        <vertAlign val="superscript"/>
        <sz val="11"/>
        <color rgb="FF787878"/>
        <rFont val="Verdana"/>
        <family val="2"/>
      </rPr>
      <t>8</t>
    </r>
  </si>
  <si>
    <t>Sameday</t>
  </si>
  <si>
    <t>Deliveries ('M)</t>
  </si>
  <si>
    <r>
      <rPr>
        <b/>
        <sz val="11"/>
        <color rgb="FF787878"/>
        <rFont val="Verdana"/>
        <family val="2"/>
      </rPr>
      <t>External Deliveries</t>
    </r>
    <r>
      <rPr>
        <b/>
        <vertAlign val="superscript"/>
        <sz val="11"/>
        <color rgb="FF787878"/>
        <rFont val="Verdana"/>
        <family val="2"/>
      </rPr>
      <t>9</t>
    </r>
  </si>
  <si>
    <r>
      <rPr>
        <sz val="11"/>
        <color rgb="FF787878"/>
        <rFont val="Verdana"/>
        <family val="2"/>
      </rPr>
      <t>OOH share</t>
    </r>
    <r>
      <rPr>
        <vertAlign val="superscript"/>
        <sz val="11"/>
        <color rgb="FF787878"/>
        <rFont val="Verdana"/>
        <family val="2"/>
      </rPr>
      <t>10</t>
    </r>
  </si>
  <si>
    <t>iyzico</t>
  </si>
  <si>
    <t># transactions ('M)</t>
  </si>
  <si>
    <r>
      <rPr>
        <b/>
        <sz val="11"/>
        <color rgb="FF787878"/>
        <rFont val="Verdana"/>
        <family val="2"/>
      </rPr>
      <t>Net revenue</t>
    </r>
    <r>
      <rPr>
        <b/>
        <vertAlign val="superscript"/>
        <sz val="11"/>
        <color rgb="FF787878"/>
        <rFont val="Verdana"/>
        <family val="2"/>
      </rPr>
      <t>11</t>
    </r>
  </si>
  <si>
    <t>OLX Group excluding the finance business that formed part of OLX Autos that was wound down.</t>
  </si>
  <si>
    <t>La Centrale was consolidated from December 2025. In FY26, OLX includes US$41m revenue and US$17m aEBITDA contribution from La Centrale (prior year comparatives based on like-for-like pro-forma: $32m revenue and $14m aEBITDA).</t>
  </si>
  <si>
    <t>Operational metrics for OLX Group exclude La Centrale.</t>
  </si>
  <si>
    <t xml:space="preserve">Just Eat Takeaway.com was consolidated from October 2025. The FY25 financial and operating metrics are based on like-for-like pro-forma numbers and based on Prosus' reporting standards. </t>
  </si>
  <si>
    <t>The organic growth excludes Australia and Denmark which were shut down during H2 FY26.</t>
  </si>
  <si>
    <t>GTV (Gross Transaction Value) represents the total value of orders, including taxes, tips and any applicable consumer fees.</t>
  </si>
  <si>
    <t>7.</t>
  </si>
  <si>
    <t>References online partners, including restaurants and grocers, that are available on the platform for customer orders, including partners that remain online but are temporarily not accepting orders.</t>
  </si>
  <si>
    <t>8.</t>
  </si>
  <si>
    <t>Starting FY25 the Genius loyalty programme was also introduced in Hungary and Bulgaria. Number of Genius subscribers refers to paid subscribers as well as promotional subscriptions.</t>
  </si>
  <si>
    <t>9.</t>
  </si>
  <si>
    <t>Deliveries for parties other than the eMAG Group.</t>
  </si>
  <si>
    <t>10.</t>
  </si>
  <si>
    <t>Out of home delivery (OOH) relates to deliveries to a central drop off point including automated parcel machines and pick up/drop off points.</t>
  </si>
  <si>
    <t>11.</t>
  </si>
  <si>
    <r>
      <rPr>
        <b/>
        <sz val="11"/>
        <color rgb="FFFFFFFF"/>
        <rFont val="Verdana"/>
        <family val="2"/>
      </rPr>
      <t>Other assets</t>
    </r>
    <r>
      <rPr>
        <b/>
        <vertAlign val="superscript"/>
        <sz val="11"/>
        <color rgb="FFFFFFFF"/>
        <rFont val="Verdana"/>
        <family val="2"/>
      </rPr>
      <t>1</t>
    </r>
  </si>
  <si>
    <t>Stack Overflow</t>
  </si>
  <si>
    <t>Page views ('M)</t>
  </si>
  <si>
    <t>Bookings (Total Business)</t>
  </si>
  <si>
    <r>
      <rPr>
        <b/>
        <sz val="11"/>
        <color rgb="FF787878"/>
        <rFont val="Verdana"/>
        <family val="2"/>
      </rPr>
      <t>ARR</t>
    </r>
    <r>
      <rPr>
        <b/>
        <vertAlign val="superscript"/>
        <sz val="11"/>
        <color rgb="FF787878"/>
        <rFont val="Verdana"/>
        <family val="2"/>
      </rPr>
      <t>2</t>
    </r>
    <r>
      <rPr>
        <b/>
        <sz val="11"/>
        <color rgb="FF787878"/>
        <rFont val="Verdana"/>
        <family val="2"/>
      </rPr>
      <t xml:space="preserve"> (Teams business)</t>
    </r>
  </si>
  <si>
    <r>
      <rPr>
        <b/>
        <sz val="11"/>
        <color rgb="FF787878"/>
        <rFont val="Verdana"/>
        <family val="2"/>
      </rPr>
      <t>NDRR</t>
    </r>
    <r>
      <rPr>
        <b/>
        <vertAlign val="superscript"/>
        <sz val="11"/>
        <color rgb="FF787878"/>
        <rFont val="Verdana"/>
        <family val="2"/>
      </rPr>
      <t>3</t>
    </r>
    <r>
      <rPr>
        <b/>
        <sz val="11"/>
        <color rgb="FF787878"/>
        <rFont val="Verdana"/>
        <family val="2"/>
      </rPr>
      <t xml:space="preserve"> (Teams business)</t>
    </r>
  </si>
  <si>
    <t>Total Paying Teams</t>
  </si>
  <si>
    <t>GoodHabitz</t>
  </si>
  <si>
    <r>
      <rPr>
        <b/>
        <sz val="11"/>
        <color rgb="FF787878"/>
        <rFont val="Verdana"/>
        <family val="2"/>
      </rPr>
      <t>ARR</t>
    </r>
    <r>
      <rPr>
        <b/>
        <vertAlign val="superscript"/>
        <sz val="11"/>
        <color rgb="FF787878"/>
        <rFont val="Verdana"/>
        <family val="2"/>
      </rPr>
      <t>2</t>
    </r>
  </si>
  <si>
    <t>Enterprise Customers</t>
  </si>
  <si>
    <t>Other assets include Stack Overflow, GoodHabitz and other investments not shown separately.</t>
  </si>
  <si>
    <t>ARR (annualized recurring revenue) represents annualized value of all subscription contracts at the end of the reporting period.</t>
  </si>
  <si>
    <t xml:space="preserve">NDRR (net dollar retention rate) represents total ARR at the end of the period divided by the total ARR at the beginning of the period for active customers at the beginning of the period.  </t>
  </si>
  <si>
    <t>Naspers</t>
  </si>
  <si>
    <r>
      <rPr>
        <b/>
        <sz val="11"/>
        <color theme="0"/>
        <rFont val="Verdana"/>
        <family val="2"/>
      </rPr>
      <t>Takealot Group</t>
    </r>
    <r>
      <rPr>
        <b/>
        <vertAlign val="superscript"/>
        <sz val="11"/>
        <color theme="0"/>
        <rFont val="Verdana"/>
        <family val="2"/>
      </rPr>
      <t>1</t>
    </r>
  </si>
  <si>
    <t>Takealot Group GMV</t>
  </si>
  <si>
    <r>
      <rPr>
        <b/>
        <sz val="11"/>
        <color rgb="FF787878"/>
        <rFont val="Verdana"/>
        <family val="2"/>
      </rPr>
      <t xml:space="preserve">Takealot.com GMV </t>
    </r>
    <r>
      <rPr>
        <sz val="11"/>
        <color rgb="FF787878"/>
        <rFont val="Verdana"/>
        <family val="2"/>
      </rPr>
      <t>% YoY growth LC, ex M&amp;A</t>
    </r>
  </si>
  <si>
    <t>Mr D</t>
  </si>
  <si>
    <t>FY24 and FY25 are pro-forma to exclude Superbalist, which was sold at the start of September 2024.</t>
  </si>
  <si>
    <t>Free cash flow</t>
  </si>
  <si>
    <r>
      <rPr>
        <b/>
        <sz val="11"/>
        <color theme="0"/>
        <rFont val="Verdana"/>
        <family val="2"/>
      </rPr>
      <t>Free cash flow</t>
    </r>
    <r>
      <rPr>
        <b/>
        <vertAlign val="superscript"/>
        <sz val="11"/>
        <color theme="0"/>
        <rFont val="Verdana"/>
        <family val="2"/>
      </rPr>
      <t>1</t>
    </r>
  </si>
  <si>
    <t>aEBITDA from continuing operations²</t>
  </si>
  <si>
    <t>Non-cash items</t>
  </si>
  <si>
    <t>Working capital</t>
  </si>
  <si>
    <t>Cash generated from operations</t>
  </si>
  <si>
    <t>Capital expenditure and capital leases repaid</t>
  </si>
  <si>
    <t>Taxation</t>
  </si>
  <si>
    <t>Investment income received</t>
  </si>
  <si>
    <t>Free cash flow from continuing operations</t>
  </si>
  <si>
    <t>OLX Autos (discontinued operations)</t>
  </si>
  <si>
    <t xml:space="preserve">FCF defined as aEBITDA less adjustments for non-cash items, SBC, working capital (excluding merchant cash), taxation, capital expenditure, </t>
  </si>
  <si>
    <t>capital leases repaid and investment income.</t>
  </si>
  <si>
    <t xml:space="preserve">aEBITDA represents operating profit/loss adjusted for depreciation, amortisation, SBC, non-operating items such as business combination </t>
  </si>
  <si>
    <t>expenses, and gains and losses from other assets.</t>
  </si>
  <si>
    <t>Contribution by Associates &amp; Joint Ventures</t>
  </si>
  <si>
    <t>Share of equity accounted results</t>
  </si>
  <si>
    <t>Other 
adjustments</t>
  </si>
  <si>
    <t>Core HE contribution</t>
  </si>
  <si>
    <r>
      <rPr>
        <sz val="11"/>
        <color rgb="FF787878"/>
        <rFont val="Verdana"/>
        <family val="2"/>
      </rPr>
      <t>Tencent</t>
    </r>
    <r>
      <rPr>
        <vertAlign val="superscript"/>
        <sz val="11"/>
        <color rgb="FF787878"/>
        <rFont val="Verdana"/>
        <family val="2"/>
      </rPr>
      <t>1</t>
    </r>
  </si>
  <si>
    <t>Further detail on Tencent's contribution</t>
  </si>
  <si>
    <r>
      <rPr>
        <sz val="11"/>
        <color rgb="FF787878"/>
        <rFont val="Verdana"/>
        <family val="2"/>
      </rPr>
      <t>Delivery Hero</t>
    </r>
    <r>
      <rPr>
        <vertAlign val="superscript"/>
        <sz val="11"/>
        <color rgb="FF787878"/>
        <rFont val="Verdana"/>
        <family val="2"/>
      </rPr>
      <t>1,2</t>
    </r>
  </si>
  <si>
    <r>
      <rPr>
        <sz val="11"/>
        <color rgb="FF787878"/>
        <rFont val="Verdana"/>
        <family val="2"/>
      </rPr>
      <t>Swiggy</t>
    </r>
    <r>
      <rPr>
        <vertAlign val="superscript"/>
        <sz val="11"/>
        <color rgb="FF787878"/>
        <rFont val="Verdana"/>
        <family val="2"/>
      </rPr>
      <t>1</t>
    </r>
  </si>
  <si>
    <t>Remitly</t>
  </si>
  <si>
    <t>Other</t>
  </si>
  <si>
    <t>Total</t>
  </si>
  <si>
    <r>
      <rPr>
        <sz val="11"/>
        <color rgb="FF787878"/>
        <rFont val="Verdana"/>
        <family val="2"/>
      </rPr>
      <t>Tencent</t>
    </r>
    <r>
      <rPr>
        <vertAlign val="superscript"/>
        <sz val="11"/>
        <color rgb="FF787878"/>
        <rFont val="Verdana"/>
        <family val="2"/>
      </rPr>
      <t>1</t>
    </r>
  </si>
  <si>
    <r>
      <rPr>
        <sz val="11"/>
        <color rgb="FF787878"/>
        <rFont val="Verdana"/>
        <family val="2"/>
      </rPr>
      <t>Delivery Hero</t>
    </r>
    <r>
      <rPr>
        <vertAlign val="superscript"/>
        <sz val="11"/>
        <color rgb="FF787878"/>
        <rFont val="Verdana"/>
        <family val="2"/>
      </rPr>
      <t>1</t>
    </r>
  </si>
  <si>
    <r>
      <rPr>
        <sz val="11"/>
        <color rgb="FF787878"/>
        <rFont val="Verdana"/>
        <family val="2"/>
      </rPr>
      <t>Swiggy</t>
    </r>
    <r>
      <rPr>
        <vertAlign val="superscript"/>
        <sz val="11"/>
        <color rgb="FF787878"/>
        <rFont val="Verdana"/>
        <family val="2"/>
      </rPr>
      <t>1</t>
    </r>
  </si>
  <si>
    <t>Average FX conversion rates: Tencent - US$/RMB7.08 (7.21); Delivery Hero – US$/€0.86 (0.93) ; Swiggy - US$/INR 88.49 (84.75).</t>
  </si>
  <si>
    <t xml:space="preserve">DH was reclassified to an asset at fair value through OCI after the decision to sell down our stake to single digits </t>
  </si>
  <si>
    <t>as part of the regulatory approval for JET. DH has been equity accounted until July 2025.</t>
  </si>
  <si>
    <t>Contribution by Tencent to net profit, HEPS &amp; Core HE</t>
  </si>
  <si>
    <t>Delta</t>
  </si>
  <si>
    <t>%</t>
  </si>
  <si>
    <r>
      <rPr>
        <b/>
        <sz val="11"/>
        <color rgb="FF787878"/>
        <rFont val="Verdana"/>
        <family val="2"/>
      </rPr>
      <t>Tencent's net profit at Prosus's share</t>
    </r>
    <r>
      <rPr>
        <b/>
        <vertAlign val="superscript"/>
        <sz val="11"/>
        <color rgb="FF787878"/>
        <rFont val="Verdana"/>
        <family val="2"/>
      </rPr>
      <t>1</t>
    </r>
  </si>
  <si>
    <t>Impairments</t>
  </si>
  <si>
    <t>Gains on acquisitions and disposals</t>
  </si>
  <si>
    <t>Contribution to HEPS</t>
  </si>
  <si>
    <t>Amortisation of intangibles</t>
  </si>
  <si>
    <t>Foreign exchange &amp; fair value adjustments</t>
  </si>
  <si>
    <t>Equity-settled share-based payments</t>
  </si>
  <si>
    <t>Contribution to core HE</t>
  </si>
  <si>
    <t>Excluding FX and reduced ownership impact</t>
  </si>
  <si>
    <t>Prosus’s share of Tencent’s profit includes material gains and losses during the 3 month lag period as required by IFRS.</t>
  </si>
  <si>
    <t>Reconciliation from Tencent's AFS to Core HE</t>
  </si>
  <si>
    <r>
      <rPr>
        <b/>
        <sz val="11"/>
        <color rgb="FF787878"/>
        <rFont val="Verdana"/>
        <family val="2"/>
      </rPr>
      <t>Tencent: Dec'24 (RMB'M)</t>
    </r>
    <r>
      <rPr>
        <b/>
        <vertAlign val="superscript"/>
        <sz val="11"/>
        <color rgb="FF787878"/>
        <rFont val="Verdana"/>
        <family val="2"/>
      </rPr>
      <t>1</t>
    </r>
  </si>
  <si>
    <t>Prosus's share (US$'M)</t>
  </si>
  <si>
    <r>
      <rPr>
        <b/>
        <sz val="11"/>
        <color rgb="FF787878"/>
        <rFont val="Verdana"/>
        <family val="2"/>
      </rPr>
      <t>Tencent: Dec'25 (RMB'M)</t>
    </r>
    <r>
      <rPr>
        <b/>
        <vertAlign val="superscript"/>
        <sz val="11"/>
        <color rgb="FF787878"/>
        <rFont val="Verdana"/>
        <family val="2"/>
      </rPr>
      <t>1</t>
    </r>
  </si>
  <si>
    <t>Tencent annual report 2024, p21</t>
  </si>
  <si>
    <t>Tencent annual report 2025, p21</t>
  </si>
  <si>
    <t>Tencent profit attributable to equity holders</t>
  </si>
  <si>
    <t>Adjustments to get to Prosus's core HE</t>
  </si>
  <si>
    <t>Fair value adjustments and gains &amp; losses on acquisitions and disposals</t>
  </si>
  <si>
    <t>Amortisation charges</t>
  </si>
  <si>
    <t>Impairment of investments/reversals</t>
  </si>
  <si>
    <r>
      <rPr>
        <sz val="11"/>
        <color rgb="FF787878"/>
        <rFont val="Verdana"/>
        <family val="2"/>
      </rPr>
      <t>Income tax effects</t>
    </r>
    <r>
      <rPr>
        <vertAlign val="superscript"/>
        <sz val="11"/>
        <color rgb="FF787878"/>
        <rFont val="Verdana"/>
        <family val="2"/>
      </rPr>
      <t>2</t>
    </r>
  </si>
  <si>
    <t>Tencent's contribution to Prosus's core HE</t>
  </si>
  <si>
    <t>3-month lag adjustments for Tencent are excluded from the above reconciliation as they do not impact core headline earnings. Prosus’s share of Tencent’s profit differs from the IFRS reported number due to these exclusions.</t>
  </si>
  <si>
    <t>100% of Tencent Holdings Limited’s results.</t>
  </si>
  <si>
    <t>Tencent discloses tax separately. The Prosus Group includes the tax effects in each line item and discloses a net number only.</t>
  </si>
  <si>
    <r>
      <t>OLX Group</t>
    </r>
    <r>
      <rPr>
        <b/>
        <vertAlign val="superscript"/>
        <sz val="11"/>
        <color rgb="FFFFFFFF"/>
        <rFont val="Verdana"/>
        <family val="2"/>
      </rPr>
      <t>1,2</t>
    </r>
  </si>
  <si>
    <r>
      <t>App MAU ('M)</t>
    </r>
    <r>
      <rPr>
        <b/>
        <vertAlign val="superscript"/>
        <sz val="11"/>
        <color rgb="FF787878"/>
        <rFont val="Verdana"/>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</si>
</sst>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164" formatCode="0%;\(0%\)"/>
    <numFmt numFmtId="165" formatCode="#,##0;\(#,##0\);&quot;-&quot;"/>
    <numFmt numFmtId="166" formatCode="#,##0;\(#,##0\)"/>
    <numFmt numFmtId="167" formatCode="0.00%;\(0.00%\)"/>
    <numFmt numFmtId="168" formatCode="&quot;$&quot;#,##0.00"/>
    <numFmt numFmtId="169" formatCode="#,##0.0;\(#,##0.0\);&quot;-&quot;"/>
    <numFmt numFmtId="170" formatCode="0.0%;\(0.0%\)"/>
    <numFmt numFmtId="171" formatCode="#,##0.00;\(#,##0.00\);&quot;-&quot;"/>
    <numFmt numFmtId="172" formatCode="0%;&quot;(&quot;0%&quot;)&quot;"/>
    <numFmt numFmtId="173" formatCode="#,##0.0;\(#,##0.0\)"/>
    <numFmt numFmtId="174" formatCode="0.0"/>
    <numFmt numFmtId="175" formatCode="#,##0.000;\(#,##0.000\);&quot;-&quot;"/>
  </numFmts>
  <fonts count="45" x14ac:knownFonts="1">
    <font>
      <sz val="11"/>
      <color theme="1"/>
      <name val="Calibri"/>
      <scheme val="minor"/>
    </font>
    <font>
      <sz val="11"/>
      <color rgb="FFBFBFBF"/>
      <name val="Verdana"/>
      <family val="2"/>
    </font>
    <font>
      <sz val="11"/>
      <color theme="1"/>
      <name val="Verdana"/>
      <family val="2"/>
    </font>
    <font>
      <sz val="11"/>
      <color rgb="FF787878"/>
      <name val="Verdana"/>
      <family val="2"/>
    </font>
    <font>
      <b/>
      <sz val="11"/>
      <color theme="0"/>
      <name val="Verdana"/>
      <family val="2"/>
    </font>
    <font>
      <b/>
      <sz val="11"/>
      <color rgb="FF787878"/>
      <name val="Verdana"/>
      <family val="2"/>
    </font>
    <font>
      <sz val="11"/>
      <name val="Calibri"/>
      <family val="2"/>
    </font>
    <font>
      <b/>
      <sz val="11"/>
      <color rgb="FFFFFFFF"/>
      <name val="Verdana"/>
      <family val="2"/>
    </font>
    <font>
      <sz val="11"/>
      <color theme="0"/>
      <name val="Verdana"/>
      <family val="2"/>
    </font>
    <font>
      <i/>
      <sz val="11"/>
      <color rgb="FF787878"/>
      <name val="Verdana"/>
      <family val="2"/>
    </font>
    <font>
      <sz val="7"/>
      <color rgb="FF787878"/>
      <name val="Verdana"/>
      <family val="2"/>
    </font>
    <font>
      <sz val="11"/>
      <color rgb="FF7F7F7F"/>
      <name val="Verdana"/>
      <family val="2"/>
    </font>
    <font>
      <sz val="10"/>
      <color theme="1"/>
      <name val="Verdana"/>
      <family val="2"/>
    </font>
    <font>
      <sz val="10"/>
      <color rgb="FF787878"/>
      <name val="Verdana"/>
      <family val="2"/>
    </font>
    <font>
      <i/>
      <sz val="11"/>
      <color theme="0"/>
      <name val="Verdana"/>
      <family val="2"/>
    </font>
    <font>
      <sz val="10"/>
      <color rgb="FF1D5EDC"/>
      <name val="Verdana"/>
      <family val="2"/>
    </font>
    <font>
      <sz val="11"/>
      <color theme="1"/>
      <name val="Calibri"/>
      <family val="2"/>
    </font>
    <font>
      <sz val="10"/>
      <color rgb="FFFFFFFF"/>
      <name val="Verdana"/>
      <family val="2"/>
    </font>
    <font>
      <sz val="11"/>
      <color rgb="FFFFFFFF"/>
      <name val="Calibri"/>
      <family val="2"/>
    </font>
    <font>
      <sz val="9"/>
      <color rgb="FFFFFFFF"/>
      <name val="Verdana"/>
      <family val="2"/>
    </font>
    <font>
      <sz val="10"/>
      <color rgb="FFBFBFBF"/>
      <name val="Verdana"/>
      <family val="2"/>
    </font>
    <font>
      <sz val="7"/>
      <color rgb="FF7F7F7F"/>
      <name val="Verdana"/>
      <family val="2"/>
    </font>
    <font>
      <sz val="10"/>
      <color rgb="FFFF0000"/>
      <name val="Verdana"/>
      <family val="2"/>
    </font>
    <font>
      <b/>
      <sz val="11"/>
      <color rgb="FF7F7F7F"/>
      <name val="Verdana"/>
      <family val="2"/>
    </font>
    <font>
      <sz val="11"/>
      <color rgb="FFFF0000"/>
      <name val="Verdana"/>
      <family val="2"/>
    </font>
    <font>
      <b/>
      <sz val="10"/>
      <color rgb="FF787878"/>
      <name val="Verdana"/>
      <family val="2"/>
    </font>
    <font>
      <sz val="10"/>
      <color rgb="FF7F7F7F"/>
      <name val="Verdana"/>
      <family val="2"/>
    </font>
    <font>
      <b/>
      <sz val="11"/>
      <color rgb="FFFF0000"/>
      <name val="Verdana"/>
      <family val="2"/>
    </font>
    <font>
      <sz val="11"/>
      <color rgb="FF2A2B2D"/>
      <name val="Arial"/>
      <family val="2"/>
    </font>
    <font>
      <sz val="11"/>
      <color rgb="FFFF0000"/>
      <name val="Calibri"/>
      <family val="2"/>
    </font>
    <font>
      <sz val="11"/>
      <color rgb="FF222222"/>
      <name val="Arial"/>
      <family val="2"/>
    </font>
    <font>
      <u/>
      <sz val="11"/>
      <color rgb="FF1136A8"/>
      <name val="Verdana"/>
      <family val="2"/>
    </font>
    <font>
      <strike/>
      <sz val="10"/>
      <color rgb="FF787878"/>
      <name val="Verdana"/>
      <family val="2"/>
    </font>
    <font>
      <strike/>
      <sz val="10"/>
      <color theme="1"/>
      <name val="Verdana"/>
      <family val="2"/>
    </font>
    <font>
      <sz val="6"/>
      <color rgb="FF060F76"/>
      <name val="Verdana"/>
      <family val="2"/>
    </font>
    <font>
      <b/>
      <sz val="11"/>
      <color theme="1"/>
      <name val="Verdana"/>
      <family val="2"/>
    </font>
    <font>
      <b/>
      <sz val="10"/>
      <color theme="1"/>
      <name val="Verdana"/>
      <family val="2"/>
    </font>
    <font>
      <i/>
      <sz val="11"/>
      <color rgb="FF00856D"/>
      <name val="Verdana"/>
      <family val="2"/>
    </font>
    <font>
      <sz val="11"/>
      <color rgb="FF00856D"/>
      <name val="Verdana"/>
      <family val="2"/>
    </font>
    <font>
      <sz val="11"/>
      <color rgb="FF000000"/>
      <name val="Verdana"/>
      <family val="2"/>
    </font>
    <font>
      <b/>
      <i/>
      <sz val="11"/>
      <color rgb="FF787878"/>
      <name val="Verdana"/>
      <family val="2"/>
    </font>
    <font>
      <b/>
      <vertAlign val="superscript"/>
      <sz val="11"/>
      <color rgb="FFFFFFFF"/>
      <name val="Verdana"/>
      <family val="2"/>
    </font>
    <font>
      <b/>
      <vertAlign val="superscript"/>
      <sz val="11"/>
      <color rgb="FF787878"/>
      <name val="Verdana"/>
      <family val="2"/>
    </font>
    <font>
      <vertAlign val="superscript"/>
      <sz val="11"/>
      <color rgb="FF787878"/>
      <name val="Verdana"/>
      <family val="2"/>
    </font>
    <font>
      <b/>
      <vertAlign val="superscript"/>
      <sz val="11"/>
      <color theme="0"/>
      <name val="Verdana"/>
      <family val="2"/>
    </font>
  </fonts>
  <fills count="9">
    <fill>
      <patternFill patternType="none"/>
    </fill>
    <fill>
      <patternFill patternType="gray125"/>
    </fill>
    <fill>
      <patternFill patternType="solid">
        <fgColor rgb="FF1136A8"/>
        <bgColor rgb="FF1136A8"/>
      </patternFill>
    </fill>
    <fill>
      <patternFill patternType="solid">
        <fgColor rgb="FFBFBFBF"/>
        <bgColor rgb="FFBFBFBF"/>
      </patternFill>
    </fill>
    <fill>
      <patternFill patternType="solid">
        <fgColor rgb="FF060F76"/>
        <bgColor rgb="FF060F76"/>
      </patternFill>
    </fill>
    <fill>
      <patternFill patternType="solid">
        <fgColor theme="0"/>
        <bgColor theme="0"/>
      </patternFill>
    </fill>
    <fill>
      <patternFill patternType="solid">
        <fgColor rgb="FF1D5EDC"/>
        <bgColor rgb="FF1D5EDC"/>
      </patternFill>
    </fill>
    <fill>
      <patternFill patternType="solid">
        <fgColor rgb="FFFFFFFF"/>
        <bgColor rgb="FFFFFFFF"/>
      </patternFill>
    </fill>
    <fill>
      <patternFill patternType="solid">
        <fgColor rgb="FFF37523"/>
        <bgColor rgb="FFF37523"/>
      </patternFill>
    </fill>
  </fills>
  <borders count="30">
    <border>
      <left/>
      <right/>
      <top/>
      <bottom/>
      <diagonal/>
    </border>
    <border>
      <left style="medium">
        <color rgb="FFBFBFBF"/>
      </left>
      <right/>
      <top style="medium">
        <color rgb="FFBFBFBF"/>
      </top>
      <bottom/>
      <diagonal/>
    </border>
    <border>
      <left/>
      <right/>
      <top style="medium">
        <color rgb="FFBFBFBF"/>
      </top>
      <bottom/>
      <diagonal/>
    </border>
    <border>
      <left/>
      <right style="medium">
        <color rgb="FFBFBFBF"/>
      </right>
      <top style="medium">
        <color rgb="FFBFBFBF"/>
      </top>
      <bottom/>
      <diagonal/>
    </border>
    <border>
      <left style="medium">
        <color rgb="FFBFBFBF"/>
      </left>
      <right/>
      <top style="medium">
        <color rgb="FFBFBFBF"/>
      </top>
      <bottom/>
      <diagonal/>
    </border>
    <border>
      <left/>
      <right/>
      <top style="medium">
        <color rgb="FFBFBFBF"/>
      </top>
      <bottom/>
      <diagonal/>
    </border>
    <border>
      <left/>
      <right style="medium">
        <color rgb="FFBFBFBF"/>
      </right>
      <top style="medium">
        <color rgb="FFBFBFBF"/>
      </top>
      <bottom/>
      <diagonal/>
    </border>
    <border>
      <left style="medium">
        <color rgb="FFBFBFBF"/>
      </left>
      <right/>
      <top/>
      <bottom/>
      <diagonal/>
    </border>
    <border>
      <left/>
      <right style="medium">
        <color rgb="FFBFBFBF"/>
      </right>
      <top/>
      <bottom/>
      <diagonal/>
    </border>
    <border>
      <left/>
      <right/>
      <top/>
      <bottom/>
      <diagonal/>
    </border>
    <border>
      <left/>
      <right style="medium">
        <color rgb="FFBFBFBF"/>
      </right>
      <top/>
      <bottom/>
      <diagonal/>
    </border>
    <border>
      <left style="medium">
        <color rgb="FFBFBFBF"/>
      </left>
      <right style="medium">
        <color rgb="FFBFBFBF"/>
      </right>
      <top/>
      <bottom/>
      <diagonal/>
    </border>
    <border>
      <left style="medium">
        <color rgb="FFBFBFBF"/>
      </left>
      <right style="medium">
        <color rgb="FFBFBFBF"/>
      </right>
      <top/>
      <bottom/>
      <diagonal/>
    </border>
    <border>
      <left style="medium">
        <color rgb="FFBFBFBF"/>
      </left>
      <right/>
      <top/>
      <bottom style="medium">
        <color rgb="FFBFBFBF"/>
      </bottom>
      <diagonal/>
    </border>
    <border>
      <left/>
      <right/>
      <top/>
      <bottom style="medium">
        <color rgb="FFBFBFBF"/>
      </bottom>
      <diagonal/>
    </border>
    <border>
      <left/>
      <right style="medium">
        <color rgb="FFBFBFBF"/>
      </right>
      <top/>
      <bottom style="medium">
        <color rgb="FFBFBFBF"/>
      </bottom>
      <diagonal/>
    </border>
    <border>
      <left style="medium">
        <color rgb="FFBFBFBF"/>
      </left>
      <right/>
      <top/>
      <bottom/>
      <diagonal/>
    </border>
    <border>
      <left style="medium">
        <color rgb="FFBFBFBF"/>
      </left>
      <right/>
      <top/>
      <bottom style="medium">
        <color rgb="FFBFBFBF"/>
      </bottom>
      <diagonal/>
    </border>
    <border>
      <left/>
      <right/>
      <top/>
      <bottom style="medium">
        <color rgb="FFBFBFBF"/>
      </bottom>
      <diagonal/>
    </border>
    <border>
      <left/>
      <right style="medium">
        <color rgb="FFBFBFBF"/>
      </right>
      <top/>
      <bottom style="medium">
        <color rgb="FFBFBFBF"/>
      </bottom>
      <diagonal/>
    </border>
    <border>
      <left/>
      <right/>
      <top style="medium">
        <color rgb="FFBFBFBF"/>
      </top>
      <bottom/>
      <diagonal/>
    </border>
    <border>
      <left/>
      <right/>
      <top/>
      <bottom style="thin">
        <color rgb="FF1136A8"/>
      </bottom>
      <diagonal/>
    </border>
    <border>
      <left style="medium">
        <color rgb="FFBFBFBF"/>
      </left>
      <right style="medium">
        <color rgb="FFBFBFBF"/>
      </right>
      <top style="medium">
        <color rgb="FFBFBFBF"/>
      </top>
      <bottom/>
      <diagonal/>
    </border>
    <border>
      <left/>
      <right/>
      <top style="medium">
        <color rgb="FFBFBFBF"/>
      </top>
      <bottom/>
      <diagonal/>
    </border>
    <border>
      <left/>
      <right/>
      <top/>
      <bottom/>
      <diagonal/>
    </border>
    <border>
      <left/>
      <right/>
      <top/>
      <bottom/>
      <diagonal/>
    </border>
    <border>
      <left/>
      <right/>
      <top/>
      <bottom/>
      <diagonal/>
    </border>
    <border>
      <left/>
      <right style="medium">
        <color rgb="FFBFBFBF"/>
      </right>
      <top style="medium">
        <color rgb="FFBFBFBF"/>
      </top>
      <bottom/>
      <diagonal/>
    </border>
    <border>
      <left style="medium">
        <color rgb="FFBFBFBF"/>
      </left>
      <right/>
      <top style="medium">
        <color rgb="FFBFBFBF"/>
      </top>
      <bottom/>
      <diagonal/>
    </border>
    <border>
      <left/>
      <right/>
      <top style="medium">
        <color rgb="FFBFBFBF"/>
      </top>
      <bottom/>
      <diagonal/>
    </border>
  </borders>
  <cellStyleXfs count="1">
    <xf numFmtId="0" fontId="0" fillId="0" borderId="0"/>
  </cellStyleXfs>
  <cellXfs count="379">
    <xf numFmtId="0" fontId="0" fillId="0" borderId="0" xfId="0"/>
    <xf numFmtId="0" fontId="1" fillId="0" borderId="0" xfId="0" applyFont="1"/>
    <xf numFmtId="0" fontId="2" fillId="0" borderId="0" xfId="0" applyFont="1"/>
    <xf numFmtId="0" fontId="2" fillId="0" borderId="0" xfId="0" applyFont="1" applyAlignment="1">
      <alignment horizontal="center"/>
    </xf>
    <xf numFmtId="0" fontId="3" fillId="0" borderId="0" xfId="0" applyFont="1"/>
    <xf numFmtId="0" fontId="4" fillId="2" borderId="1" xfId="0" applyFont="1" applyFill="1" applyBorder="1"/>
    <xf numFmtId="0" fontId="4" fillId="2" borderId="2" xfId="0" applyFont="1" applyFill="1" applyBorder="1" applyAlignment="1">
      <alignment horizontal="center"/>
    </xf>
    <xf numFmtId="0" fontId="5" fillId="0" borderId="3" xfId="0" applyFont="1" applyBorder="1" applyAlignment="1">
      <alignment horizontal="center"/>
    </xf>
    <xf numFmtId="0" fontId="2" fillId="0" borderId="7" xfId="0" applyFont="1" applyBorder="1"/>
    <xf numFmtId="0" fontId="5" fillId="0" borderId="0" xfId="0" applyFont="1" applyAlignment="1">
      <alignment horizontal="center"/>
    </xf>
    <xf numFmtId="0" fontId="5" fillId="0" borderId="8" xfId="0" applyFont="1" applyBorder="1" applyAlignment="1">
      <alignment horizontal="right"/>
    </xf>
    <xf numFmtId="0" fontId="5" fillId="0" borderId="0" xfId="0" applyFont="1" applyAlignment="1">
      <alignment horizontal="right"/>
    </xf>
    <xf numFmtId="0" fontId="4" fillId="3" borderId="9" xfId="0" applyFont="1" applyFill="1" applyBorder="1"/>
    <xf numFmtId="0" fontId="5" fillId="0" borderId="8" xfId="0" applyFont="1" applyBorder="1" applyAlignment="1">
      <alignment horizontal="center"/>
    </xf>
    <xf numFmtId="3" fontId="8" fillId="3" borderId="9" xfId="0" applyNumberFormat="1" applyFont="1" applyFill="1" applyBorder="1"/>
    <xf numFmtId="3" fontId="8" fillId="3" borderId="10" xfId="0" applyNumberFormat="1" applyFont="1" applyFill="1" applyBorder="1"/>
    <xf numFmtId="0" fontId="7" fillId="4" borderId="9" xfId="0" applyFont="1" applyFill="1" applyBorder="1"/>
    <xf numFmtId="0" fontId="4" fillId="4" borderId="9" xfId="0" applyFont="1" applyFill="1" applyBorder="1"/>
    <xf numFmtId="3" fontId="8" fillId="4" borderId="9" xfId="0" applyNumberFormat="1" applyFont="1" applyFill="1" applyBorder="1"/>
    <xf numFmtId="3" fontId="8" fillId="4" borderId="10" xfId="0" applyNumberFormat="1" applyFont="1" applyFill="1" applyBorder="1"/>
    <xf numFmtId="0" fontId="5" fillId="0" borderId="0" xfId="0" applyFont="1" applyAlignment="1">
      <alignment horizontal="left"/>
    </xf>
    <xf numFmtId="164" fontId="3" fillId="0" borderId="8" xfId="0" applyNumberFormat="1" applyFont="1" applyBorder="1"/>
    <xf numFmtId="165" fontId="5" fillId="5" borderId="9" xfId="0" applyNumberFormat="1" applyFont="1" applyFill="1" applyBorder="1"/>
    <xf numFmtId="164" fontId="3" fillId="5" borderId="11" xfId="0" applyNumberFormat="1" applyFont="1" applyFill="1" applyBorder="1"/>
    <xf numFmtId="165" fontId="5" fillId="5" borderId="10" xfId="0" applyNumberFormat="1" applyFont="1" applyFill="1" applyBorder="1"/>
    <xf numFmtId="0" fontId="3" fillId="0" borderId="0" xfId="0" applyFont="1" applyAlignment="1">
      <alignment horizontal="left"/>
    </xf>
    <xf numFmtId="0" fontId="9" fillId="0" borderId="0" xfId="0" applyFont="1" applyAlignment="1">
      <alignment horizontal="left"/>
    </xf>
    <xf numFmtId="164" fontId="3" fillId="5" borderId="9" xfId="0" applyNumberFormat="1" applyFont="1" applyFill="1" applyBorder="1"/>
    <xf numFmtId="164" fontId="3" fillId="5" borderId="10" xfId="0" applyNumberFormat="1" applyFont="1" applyFill="1" applyBorder="1"/>
    <xf numFmtId="165" fontId="3" fillId="0" borderId="0" xfId="0" applyNumberFormat="1" applyFont="1"/>
    <xf numFmtId="0" fontId="4" fillId="2" borderId="9" xfId="0" applyFont="1" applyFill="1" applyBorder="1" applyAlignment="1">
      <alignment horizontal="left"/>
    </xf>
    <xf numFmtId="0" fontId="4" fillId="2" borderId="9" xfId="0" applyFont="1" applyFill="1" applyBorder="1"/>
    <xf numFmtId="3" fontId="8" fillId="2" borderId="9" xfId="0" applyNumberFormat="1" applyFont="1" applyFill="1" applyBorder="1"/>
    <xf numFmtId="164" fontId="3" fillId="0" borderId="12" xfId="0" applyNumberFormat="1" applyFont="1" applyBorder="1"/>
    <xf numFmtId="3" fontId="8" fillId="2" borderId="10" xfId="0" applyNumberFormat="1" applyFont="1" applyFill="1" applyBorder="1"/>
    <xf numFmtId="166" fontId="5" fillId="0" borderId="0" xfId="0" applyNumberFormat="1" applyFont="1"/>
    <xf numFmtId="165" fontId="5" fillId="5" borderId="9" xfId="0" applyNumberFormat="1" applyFont="1" applyFill="1" applyBorder="1" applyAlignment="1">
      <alignment horizontal="right"/>
    </xf>
    <xf numFmtId="164" fontId="3" fillId="5" borderId="9" xfId="0" applyNumberFormat="1" applyFont="1" applyFill="1" applyBorder="1" applyAlignment="1">
      <alignment horizontal="right"/>
    </xf>
    <xf numFmtId="164" fontId="3" fillId="5" borderId="10" xfId="0" applyNumberFormat="1" applyFont="1" applyFill="1" applyBorder="1" applyAlignment="1">
      <alignment horizontal="right"/>
    </xf>
    <xf numFmtId="0" fontId="7" fillId="3" borderId="9" xfId="0" applyFont="1" applyFill="1" applyBorder="1"/>
    <xf numFmtId="165" fontId="5" fillId="0" borderId="13" xfId="0" applyNumberFormat="1" applyFont="1" applyBorder="1" applyAlignment="1">
      <alignment horizontal="right"/>
    </xf>
    <xf numFmtId="165" fontId="5" fillId="0" borderId="14" xfId="0" applyNumberFormat="1" applyFont="1" applyBorder="1" applyAlignment="1">
      <alignment horizontal="right"/>
    </xf>
    <xf numFmtId="165" fontId="5" fillId="0" borderId="15" xfId="0" applyNumberFormat="1" applyFont="1" applyBorder="1" applyAlignment="1">
      <alignment horizontal="right"/>
    </xf>
    <xf numFmtId="0" fontId="3" fillId="0" borderId="0" xfId="0" applyFont="1" applyAlignment="1">
      <alignment horizontal="center"/>
    </xf>
    <xf numFmtId="0" fontId="10" fillId="0" borderId="0" xfId="0" applyFont="1"/>
    <xf numFmtId="165" fontId="5" fillId="0" borderId="0" xfId="0" applyNumberFormat="1" applyFont="1" applyAlignment="1">
      <alignment horizontal="right"/>
    </xf>
    <xf numFmtId="0" fontId="2" fillId="0" borderId="8" xfId="0" applyFont="1" applyBorder="1"/>
    <xf numFmtId="0" fontId="10" fillId="0" borderId="0" xfId="0" quotePrefix="1" applyFont="1" applyAlignment="1">
      <alignment horizontal="right"/>
    </xf>
    <xf numFmtId="0" fontId="10" fillId="5" borderId="9" xfId="0" quotePrefix="1" applyFont="1" applyFill="1" applyBorder="1"/>
    <xf numFmtId="0" fontId="2" fillId="0" borderId="13" xfId="0" applyFont="1" applyBorder="1"/>
    <xf numFmtId="0" fontId="2" fillId="0" borderId="14" xfId="0" applyFont="1" applyBorder="1"/>
    <xf numFmtId="0" fontId="11" fillId="0" borderId="14" xfId="0" applyFont="1" applyBorder="1" applyAlignment="1">
      <alignment horizontal="right"/>
    </xf>
    <xf numFmtId="0" fontId="3" fillId="0" borderId="14" xfId="0" applyFont="1" applyBorder="1" applyAlignment="1">
      <alignment horizontal="left"/>
    </xf>
    <xf numFmtId="0" fontId="5" fillId="0" borderId="7" xfId="0" applyFont="1" applyBorder="1" applyAlignment="1">
      <alignment horizontal="center"/>
    </xf>
    <xf numFmtId="165" fontId="2" fillId="0" borderId="0" xfId="0" applyNumberFormat="1" applyFont="1"/>
    <xf numFmtId="0" fontId="1" fillId="5" borderId="9" xfId="0" applyFont="1" applyFill="1" applyBorder="1"/>
    <xf numFmtId="0" fontId="2" fillId="5" borderId="9" xfId="0" applyFont="1" applyFill="1" applyBorder="1"/>
    <xf numFmtId="0" fontId="2" fillId="5" borderId="9" xfId="0" applyFont="1" applyFill="1" applyBorder="1" applyAlignment="1">
      <alignment horizontal="center"/>
    </xf>
    <xf numFmtId="0" fontId="12" fillId="5" borderId="9" xfId="0" applyFont="1" applyFill="1" applyBorder="1"/>
    <xf numFmtId="0" fontId="13" fillId="0" borderId="0" xfId="0" applyFont="1"/>
    <xf numFmtId="0" fontId="2" fillId="5" borderId="16" xfId="0" applyFont="1" applyFill="1" applyBorder="1"/>
    <xf numFmtId="0" fontId="5" fillId="5" borderId="9" xfId="0" applyFont="1" applyFill="1" applyBorder="1" applyAlignment="1">
      <alignment horizontal="center"/>
    </xf>
    <xf numFmtId="0" fontId="3" fillId="5" borderId="9" xfId="0" applyFont="1" applyFill="1" applyBorder="1"/>
    <xf numFmtId="0" fontId="5" fillId="5" borderId="9" xfId="0" applyFont="1" applyFill="1" applyBorder="1" applyAlignment="1">
      <alignment horizontal="right"/>
    </xf>
    <xf numFmtId="0" fontId="5" fillId="5" borderId="10" xfId="0" applyFont="1" applyFill="1" applyBorder="1" applyAlignment="1">
      <alignment horizontal="right"/>
    </xf>
    <xf numFmtId="0" fontId="5" fillId="5" borderId="11" xfId="0" applyFont="1" applyFill="1" applyBorder="1" applyAlignment="1">
      <alignment horizontal="center"/>
    </xf>
    <xf numFmtId="0" fontId="5" fillId="5" borderId="16" xfId="0" applyFont="1" applyFill="1" applyBorder="1" applyAlignment="1">
      <alignment horizontal="right"/>
    </xf>
    <xf numFmtId="3" fontId="14" fillId="6" borderId="9" xfId="0" applyNumberFormat="1" applyFont="1" applyFill="1" applyBorder="1" applyAlignment="1">
      <alignment horizontal="center"/>
    </xf>
    <xf numFmtId="0" fontId="5" fillId="5" borderId="9" xfId="0" applyFont="1" applyFill="1" applyBorder="1" applyAlignment="1">
      <alignment horizontal="left"/>
    </xf>
    <xf numFmtId="166" fontId="5" fillId="5" borderId="10" xfId="0" applyNumberFormat="1" applyFont="1" applyFill="1" applyBorder="1"/>
    <xf numFmtId="166" fontId="5" fillId="5" borderId="11" xfId="0" applyNumberFormat="1" applyFont="1" applyFill="1" applyBorder="1"/>
    <xf numFmtId="165" fontId="5" fillId="5" borderId="10" xfId="0" applyNumberFormat="1" applyFont="1" applyFill="1" applyBorder="1" applyAlignment="1">
      <alignment horizontal="right" wrapText="1"/>
    </xf>
    <xf numFmtId="166" fontId="5" fillId="5" borderId="16" xfId="0" applyNumberFormat="1" applyFont="1" applyFill="1" applyBorder="1"/>
    <xf numFmtId="165" fontId="12" fillId="5" borderId="9" xfId="0" applyNumberFormat="1" applyFont="1" applyFill="1" applyBorder="1"/>
    <xf numFmtId="0" fontId="1" fillId="5" borderId="9" xfId="0" applyFont="1" applyFill="1" applyBorder="1" applyAlignment="1">
      <alignment horizontal="left"/>
    </xf>
    <xf numFmtId="0" fontId="3" fillId="5" borderId="9" xfId="0" applyFont="1" applyFill="1" applyBorder="1" applyAlignment="1">
      <alignment horizontal="left"/>
    </xf>
    <xf numFmtId="164" fontId="3" fillId="5" borderId="16" xfId="0" applyNumberFormat="1" applyFont="1" applyFill="1" applyBorder="1"/>
    <xf numFmtId="164" fontId="3" fillId="7" borderId="9" xfId="0" applyNumberFormat="1" applyFont="1" applyFill="1" applyBorder="1"/>
    <xf numFmtId="9" fontId="3" fillId="7" borderId="9" xfId="0" applyNumberFormat="1" applyFont="1" applyFill="1" applyBorder="1"/>
    <xf numFmtId="9" fontId="3" fillId="5" borderId="9" xfId="0" applyNumberFormat="1" applyFont="1" applyFill="1" applyBorder="1"/>
    <xf numFmtId="165" fontId="5" fillId="7" borderId="9" xfId="0" applyNumberFormat="1" applyFont="1" applyFill="1" applyBorder="1" applyAlignment="1">
      <alignment horizontal="right"/>
    </xf>
    <xf numFmtId="4" fontId="3" fillId="5" borderId="16" xfId="0" applyNumberFormat="1" applyFont="1" applyFill="1" applyBorder="1"/>
    <xf numFmtId="10" fontId="12" fillId="5" borderId="9" xfId="0" applyNumberFormat="1" applyFont="1" applyFill="1" applyBorder="1"/>
    <xf numFmtId="165" fontId="15" fillId="5" borderId="9" xfId="0" applyNumberFormat="1" applyFont="1" applyFill="1" applyBorder="1"/>
    <xf numFmtId="49" fontId="7" fillId="2" borderId="9" xfId="0" applyNumberFormat="1" applyFont="1" applyFill="1" applyBorder="1" applyAlignment="1">
      <alignment horizontal="left"/>
    </xf>
    <xf numFmtId="166" fontId="5" fillId="0" borderId="12" xfId="0" applyNumberFormat="1" applyFont="1" applyBorder="1"/>
    <xf numFmtId="166" fontId="5" fillId="0" borderId="7" xfId="0" applyNumberFormat="1" applyFont="1" applyBorder="1"/>
    <xf numFmtId="0" fontId="12" fillId="0" borderId="0" xfId="0" applyFont="1"/>
    <xf numFmtId="165" fontId="5" fillId="7" borderId="9" xfId="0" applyNumberFormat="1" applyFont="1" applyFill="1" applyBorder="1"/>
    <xf numFmtId="164" fontId="3" fillId="7" borderId="9" xfId="0" applyNumberFormat="1" applyFont="1" applyFill="1" applyBorder="1" applyAlignment="1">
      <alignment horizontal="right"/>
    </xf>
    <xf numFmtId="0" fontId="16" fillId="5" borderId="9" xfId="0" applyFont="1" applyFill="1" applyBorder="1" applyAlignment="1">
      <alignment horizontal="left"/>
    </xf>
    <xf numFmtId="9" fontId="3" fillId="7" borderId="9" xfId="0" applyNumberFormat="1" applyFont="1" applyFill="1" applyBorder="1" applyAlignment="1">
      <alignment horizontal="right"/>
    </xf>
    <xf numFmtId="4" fontId="12" fillId="5" borderId="9" xfId="0" applyNumberFormat="1" applyFont="1" applyFill="1" applyBorder="1"/>
    <xf numFmtId="165" fontId="5" fillId="0" borderId="0" xfId="0" applyNumberFormat="1" applyFont="1"/>
    <xf numFmtId="164" fontId="3" fillId="0" borderId="7" xfId="0" applyNumberFormat="1" applyFont="1" applyBorder="1"/>
    <xf numFmtId="0" fontId="16" fillId="5" borderId="10" xfId="0" applyFont="1" applyFill="1" applyBorder="1" applyAlignment="1">
      <alignment wrapText="1"/>
    </xf>
    <xf numFmtId="0" fontId="5" fillId="7" borderId="9" xfId="0" applyFont="1" applyFill="1" applyBorder="1" applyAlignment="1">
      <alignment horizontal="right" wrapText="1"/>
    </xf>
    <xf numFmtId="0" fontId="5" fillId="7" borderId="10" xfId="0" applyFont="1" applyFill="1" applyBorder="1" applyAlignment="1">
      <alignment horizontal="right" wrapText="1"/>
    </xf>
    <xf numFmtId="0" fontId="5" fillId="5" borderId="9" xfId="0" applyFont="1" applyFill="1" applyBorder="1" applyAlignment="1">
      <alignment horizontal="right" wrapText="1"/>
    </xf>
    <xf numFmtId="0" fontId="5" fillId="5" borderId="10" xfId="0" applyFont="1" applyFill="1" applyBorder="1" applyAlignment="1">
      <alignment horizontal="right" wrapText="1"/>
    </xf>
    <xf numFmtId="1" fontId="5" fillId="7" borderId="10" xfId="0" applyNumberFormat="1" applyFont="1" applyFill="1" applyBorder="1" applyAlignment="1">
      <alignment horizontal="right" wrapText="1"/>
    </xf>
    <xf numFmtId="0" fontId="16" fillId="5" borderId="9" xfId="0" applyFont="1" applyFill="1" applyBorder="1" applyAlignment="1">
      <alignment wrapText="1"/>
    </xf>
    <xf numFmtId="3" fontId="5" fillId="7" borderId="9" xfId="0" applyNumberFormat="1" applyFont="1" applyFill="1" applyBorder="1" applyAlignment="1">
      <alignment horizontal="right" wrapText="1"/>
    </xf>
    <xf numFmtId="3" fontId="5" fillId="7" borderId="10" xfId="0" applyNumberFormat="1" applyFont="1" applyFill="1" applyBorder="1" applyAlignment="1">
      <alignment horizontal="right" wrapText="1"/>
    </xf>
    <xf numFmtId="9" fontId="3" fillId="7" borderId="16" xfId="0" applyNumberFormat="1" applyFont="1" applyFill="1" applyBorder="1" applyAlignment="1">
      <alignment horizontal="right" wrapText="1"/>
    </xf>
    <xf numFmtId="9" fontId="3" fillId="7" borderId="9" xfId="0" applyNumberFormat="1" applyFont="1" applyFill="1" applyBorder="1" applyAlignment="1">
      <alignment horizontal="right" wrapText="1"/>
    </xf>
    <xf numFmtId="9" fontId="3" fillId="7" borderId="10" xfId="0" applyNumberFormat="1" applyFont="1" applyFill="1" applyBorder="1" applyAlignment="1">
      <alignment horizontal="right" wrapText="1"/>
    </xf>
    <xf numFmtId="9" fontId="3" fillId="5" borderId="9" xfId="0" applyNumberFormat="1" applyFont="1" applyFill="1" applyBorder="1" applyAlignment="1">
      <alignment horizontal="right" wrapText="1"/>
    </xf>
    <xf numFmtId="9" fontId="3" fillId="5" borderId="10" xfId="0" applyNumberFormat="1" applyFont="1" applyFill="1" applyBorder="1" applyAlignment="1">
      <alignment horizontal="right" wrapText="1"/>
    </xf>
    <xf numFmtId="3" fontId="5" fillId="5" borderId="9" xfId="0" applyNumberFormat="1" applyFont="1" applyFill="1" applyBorder="1" applyAlignment="1">
      <alignment horizontal="right" wrapText="1"/>
    </xf>
    <xf numFmtId="3" fontId="5" fillId="5" borderId="10" xfId="0" applyNumberFormat="1" applyFont="1" applyFill="1" applyBorder="1" applyAlignment="1">
      <alignment horizontal="right" wrapText="1"/>
    </xf>
    <xf numFmtId="164" fontId="3" fillId="0" borderId="0" xfId="0" applyNumberFormat="1" applyFont="1" applyAlignment="1">
      <alignment horizontal="right"/>
    </xf>
    <xf numFmtId="9" fontId="3" fillId="0" borderId="7" xfId="0" applyNumberFormat="1" applyFont="1" applyBorder="1" applyAlignment="1">
      <alignment horizontal="right" wrapText="1"/>
    </xf>
    <xf numFmtId="9" fontId="3" fillId="0" borderId="0" xfId="0" applyNumberFormat="1" applyFont="1" applyAlignment="1">
      <alignment horizontal="right" wrapText="1"/>
    </xf>
    <xf numFmtId="9" fontId="3" fillId="0" borderId="8" xfId="0" applyNumberFormat="1" applyFont="1" applyBorder="1" applyAlignment="1">
      <alignment horizontal="right" wrapText="1"/>
    </xf>
    <xf numFmtId="0" fontId="16" fillId="0" borderId="8" xfId="0" applyFont="1" applyBorder="1" applyAlignment="1">
      <alignment wrapText="1"/>
    </xf>
    <xf numFmtId="164" fontId="3" fillId="0" borderId="0" xfId="0" applyNumberFormat="1" applyFont="1"/>
    <xf numFmtId="0" fontId="5" fillId="0" borderId="7" xfId="0" applyFont="1" applyBorder="1" applyAlignment="1">
      <alignment horizontal="right" wrapText="1"/>
    </xf>
    <xf numFmtId="0" fontId="5" fillId="0" borderId="0" xfId="0" applyFont="1" applyAlignment="1">
      <alignment horizontal="right" wrapText="1"/>
    </xf>
    <xf numFmtId="0" fontId="5" fillId="0" borderId="8" xfId="0" applyFont="1" applyBorder="1" applyAlignment="1">
      <alignment horizontal="right" wrapText="1"/>
    </xf>
    <xf numFmtId="0" fontId="5" fillId="5" borderId="9" xfId="0" applyFont="1" applyFill="1" applyBorder="1" applyAlignment="1">
      <alignment horizontal="left" vertical="center"/>
    </xf>
    <xf numFmtId="0" fontId="3" fillId="5" borderId="9" xfId="0" applyFont="1" applyFill="1" applyBorder="1" applyAlignment="1">
      <alignment horizontal="left" vertical="center"/>
    </xf>
    <xf numFmtId="3" fontId="5" fillId="0" borderId="0" xfId="0" applyNumberFormat="1" applyFont="1" applyAlignment="1">
      <alignment horizontal="right" wrapText="1"/>
    </xf>
    <xf numFmtId="3" fontId="5" fillId="0" borderId="8" xfId="0" applyNumberFormat="1" applyFont="1" applyBorder="1" applyAlignment="1">
      <alignment horizontal="right" wrapText="1"/>
    </xf>
    <xf numFmtId="0" fontId="17" fillId="7" borderId="9" xfId="0" applyFont="1" applyFill="1" applyBorder="1"/>
    <xf numFmtId="10" fontId="16" fillId="5" borderId="9" xfId="0" applyNumberFormat="1" applyFont="1" applyFill="1" applyBorder="1" applyAlignment="1">
      <alignment wrapText="1"/>
    </xf>
    <xf numFmtId="41" fontId="5" fillId="0" borderId="0" xfId="0" applyNumberFormat="1" applyFont="1" applyAlignment="1">
      <alignment horizontal="right" wrapText="1"/>
    </xf>
    <xf numFmtId="0" fontId="18" fillId="7" borderId="9" xfId="0" applyFont="1" applyFill="1" applyBorder="1"/>
    <xf numFmtId="165" fontId="17" fillId="7" borderId="9" xfId="0" applyNumberFormat="1" applyFont="1" applyFill="1" applyBorder="1"/>
    <xf numFmtId="164" fontId="17" fillId="7" borderId="9" xfId="0" applyNumberFormat="1" applyFont="1" applyFill="1" applyBorder="1"/>
    <xf numFmtId="3" fontId="17" fillId="7" borderId="9" xfId="0" applyNumberFormat="1" applyFont="1" applyFill="1" applyBorder="1"/>
    <xf numFmtId="0" fontId="19" fillId="5" borderId="9" xfId="0" applyFont="1" applyFill="1" applyBorder="1"/>
    <xf numFmtId="9" fontId="17" fillId="5" borderId="9" xfId="0" applyNumberFormat="1" applyFont="1" applyFill="1" applyBorder="1"/>
    <xf numFmtId="0" fontId="17" fillId="5" borderId="9" xfId="0" applyFont="1" applyFill="1" applyBorder="1"/>
    <xf numFmtId="9" fontId="17" fillId="7" borderId="9" xfId="0" applyNumberFormat="1" applyFont="1" applyFill="1" applyBorder="1"/>
    <xf numFmtId="41" fontId="5" fillId="0" borderId="8" xfId="0" applyNumberFormat="1" applyFont="1" applyBorder="1" applyAlignment="1">
      <alignment horizontal="right" wrapText="1"/>
    </xf>
    <xf numFmtId="41" fontId="16" fillId="0" borderId="8" xfId="0" applyNumberFormat="1" applyFont="1" applyBorder="1" applyAlignment="1">
      <alignment wrapText="1"/>
    </xf>
    <xf numFmtId="41" fontId="16" fillId="5" borderId="10" xfId="0" applyNumberFormat="1" applyFont="1" applyFill="1" applyBorder="1" applyAlignment="1">
      <alignment wrapText="1"/>
    </xf>
    <xf numFmtId="41" fontId="16" fillId="5" borderId="9" xfId="0" applyNumberFormat="1" applyFont="1" applyFill="1" applyBorder="1" applyAlignment="1">
      <alignment wrapText="1"/>
    </xf>
    <xf numFmtId="9" fontId="12" fillId="0" borderId="0" xfId="0" applyNumberFormat="1" applyFont="1"/>
    <xf numFmtId="165" fontId="12" fillId="0" borderId="0" xfId="0" applyNumberFormat="1" applyFont="1"/>
    <xf numFmtId="0" fontId="4" fillId="2" borderId="9" xfId="0" applyFont="1" applyFill="1" applyBorder="1" applyAlignment="1">
      <alignment horizontal="left" vertical="center"/>
    </xf>
    <xf numFmtId="165" fontId="5" fillId="0" borderId="0" xfId="0" applyNumberFormat="1" applyFont="1" applyAlignment="1">
      <alignment horizontal="right" wrapText="1"/>
    </xf>
    <xf numFmtId="165" fontId="5" fillId="0" borderId="8" xfId="0" applyNumberFormat="1" applyFont="1" applyBorder="1" applyAlignment="1">
      <alignment horizontal="right" wrapText="1"/>
    </xf>
    <xf numFmtId="167" fontId="3" fillId="5" borderId="9" xfId="0" applyNumberFormat="1" applyFont="1" applyFill="1" applyBorder="1" applyAlignment="1">
      <alignment horizontal="left"/>
    </xf>
    <xf numFmtId="164" fontId="3" fillId="5" borderId="9" xfId="0" applyNumberFormat="1" applyFont="1" applyFill="1" applyBorder="1" applyAlignment="1">
      <alignment horizontal="left"/>
    </xf>
    <xf numFmtId="41" fontId="3" fillId="5" borderId="10" xfId="0" applyNumberFormat="1" applyFont="1" applyFill="1" applyBorder="1"/>
    <xf numFmtId="164" fontId="3" fillId="5" borderId="17" xfId="0" applyNumberFormat="1" applyFont="1" applyFill="1" applyBorder="1" applyAlignment="1">
      <alignment horizontal="right"/>
    </xf>
    <xf numFmtId="164" fontId="3" fillId="5" borderId="18" xfId="0" applyNumberFormat="1" applyFont="1" applyFill="1" applyBorder="1" applyAlignment="1">
      <alignment horizontal="right"/>
    </xf>
    <xf numFmtId="164" fontId="3" fillId="5" borderId="19" xfId="0" applyNumberFormat="1" applyFont="1" applyFill="1" applyBorder="1" applyAlignment="1">
      <alignment horizontal="right"/>
    </xf>
    <xf numFmtId="41" fontId="3" fillId="5" borderId="11" xfId="0" applyNumberFormat="1" applyFont="1" applyFill="1" applyBorder="1"/>
    <xf numFmtId="164" fontId="3" fillId="5" borderId="18" xfId="0" applyNumberFormat="1" applyFont="1" applyFill="1" applyBorder="1"/>
    <xf numFmtId="41" fontId="3" fillId="5" borderId="16" xfId="0" applyNumberFormat="1" applyFont="1" applyFill="1" applyBorder="1"/>
    <xf numFmtId="0" fontId="16" fillId="5" borderId="9" xfId="0" applyFont="1" applyFill="1" applyBorder="1"/>
    <xf numFmtId="0" fontId="12" fillId="5" borderId="10" xfId="0" applyFont="1" applyFill="1" applyBorder="1"/>
    <xf numFmtId="0" fontId="20" fillId="5" borderId="9" xfId="0" applyFont="1" applyFill="1" applyBorder="1"/>
    <xf numFmtId="0" fontId="12" fillId="5" borderId="16" xfId="0" applyFont="1" applyFill="1" applyBorder="1"/>
    <xf numFmtId="0" fontId="12" fillId="5" borderId="9" xfId="0" applyFont="1" applyFill="1" applyBorder="1" applyAlignment="1">
      <alignment horizontal="center"/>
    </xf>
    <xf numFmtId="0" fontId="13" fillId="5" borderId="9" xfId="0" applyFont="1" applyFill="1" applyBorder="1"/>
    <xf numFmtId="0" fontId="10" fillId="5" borderId="9" xfId="0" applyFont="1" applyFill="1" applyBorder="1"/>
    <xf numFmtId="0" fontId="10" fillId="5" borderId="9" xfId="0" quotePrefix="1" applyFont="1" applyFill="1" applyBorder="1" applyAlignment="1">
      <alignment horizontal="right"/>
    </xf>
    <xf numFmtId="0" fontId="10" fillId="5" borderId="10" xfId="0" applyFont="1" applyFill="1" applyBorder="1"/>
    <xf numFmtId="0" fontId="10" fillId="7" borderId="9" xfId="0" applyFont="1" applyFill="1" applyBorder="1"/>
    <xf numFmtId="0" fontId="12" fillId="5" borderId="17" xfId="0" applyFont="1" applyFill="1" applyBorder="1"/>
    <xf numFmtId="0" fontId="12" fillId="5" borderId="18" xfId="0" applyFont="1" applyFill="1" applyBorder="1"/>
    <xf numFmtId="0" fontId="21" fillId="5" borderId="18" xfId="0" applyFont="1" applyFill="1" applyBorder="1" applyAlignment="1">
      <alignment horizontal="right"/>
    </xf>
    <xf numFmtId="0" fontId="10" fillId="5" borderId="18" xfId="0" applyFont="1" applyFill="1" applyBorder="1"/>
    <xf numFmtId="0" fontId="10" fillId="5" borderId="19" xfId="0" applyFont="1" applyFill="1" applyBorder="1"/>
    <xf numFmtId="0" fontId="22" fillId="5" borderId="9" xfId="0" applyFont="1" applyFill="1" applyBorder="1" applyAlignment="1">
      <alignment horizontal="center"/>
    </xf>
    <xf numFmtId="0" fontId="22" fillId="5" borderId="9" xfId="0" applyFont="1" applyFill="1" applyBorder="1"/>
    <xf numFmtId="0" fontId="20" fillId="5" borderId="9" xfId="0" applyFont="1" applyFill="1" applyBorder="1" applyAlignment="1">
      <alignment horizontal="left"/>
    </xf>
    <xf numFmtId="0" fontId="5" fillId="5" borderId="11" xfId="0" applyFont="1" applyFill="1" applyBorder="1" applyAlignment="1">
      <alignment horizontal="right"/>
    </xf>
    <xf numFmtId="0" fontId="5" fillId="5" borderId="16" xfId="0" applyFont="1" applyFill="1" applyBorder="1" applyAlignment="1">
      <alignment horizontal="center"/>
    </xf>
    <xf numFmtId="166" fontId="5" fillId="0" borderId="8" xfId="0" applyNumberFormat="1" applyFont="1" applyBorder="1"/>
    <xf numFmtId="0" fontId="16" fillId="0" borderId="0" xfId="0" applyFont="1"/>
    <xf numFmtId="164" fontId="3" fillId="0" borderId="8" xfId="0" applyNumberFormat="1" applyFont="1" applyBorder="1" applyAlignment="1">
      <alignment horizontal="right"/>
    </xf>
    <xf numFmtId="0" fontId="1" fillId="0" borderId="0" xfId="0" applyFont="1" applyAlignment="1">
      <alignment horizontal="left"/>
    </xf>
    <xf numFmtId="165" fontId="5" fillId="0" borderId="8" xfId="0" applyNumberFormat="1" applyFont="1" applyBorder="1"/>
    <xf numFmtId="49" fontId="4" fillId="2" borderId="9" xfId="0" applyNumberFormat="1" applyFont="1" applyFill="1" applyBorder="1" applyAlignment="1">
      <alignment horizontal="left"/>
    </xf>
    <xf numFmtId="165" fontId="5" fillId="0" borderId="8" xfId="0" applyNumberFormat="1" applyFont="1" applyBorder="1" applyAlignment="1">
      <alignment horizontal="right"/>
    </xf>
    <xf numFmtId="164" fontId="3" fillId="7" borderId="10" xfId="0" applyNumberFormat="1" applyFont="1" applyFill="1" applyBorder="1" applyAlignment="1">
      <alignment horizontal="right"/>
    </xf>
    <xf numFmtId="3" fontId="8" fillId="0" borderId="0" xfId="0" applyNumberFormat="1" applyFont="1" applyAlignment="1">
      <alignment horizontal="center"/>
    </xf>
    <xf numFmtId="165" fontId="5" fillId="5" borderId="10" xfId="0" applyNumberFormat="1" applyFont="1" applyFill="1" applyBorder="1" applyAlignment="1">
      <alignment horizontal="right"/>
    </xf>
    <xf numFmtId="10" fontId="3" fillId="0" borderId="0" xfId="0" applyNumberFormat="1" applyFont="1" applyAlignment="1">
      <alignment horizontal="right"/>
    </xf>
    <xf numFmtId="10" fontId="3" fillId="0" borderId="0" xfId="0" applyNumberFormat="1" applyFont="1"/>
    <xf numFmtId="10" fontId="3" fillId="0" borderId="8" xfId="0" applyNumberFormat="1" applyFont="1" applyBorder="1" applyAlignment="1">
      <alignment horizontal="right"/>
    </xf>
    <xf numFmtId="9" fontId="3" fillId="0" borderId="8" xfId="0" applyNumberFormat="1" applyFont="1" applyBorder="1"/>
    <xf numFmtId="10" fontId="3" fillId="5" borderId="9" xfId="0" applyNumberFormat="1" applyFont="1" applyFill="1" applyBorder="1" applyAlignment="1">
      <alignment horizontal="right"/>
    </xf>
    <xf numFmtId="10" fontId="3" fillId="5" borderId="9" xfId="0" applyNumberFormat="1" applyFont="1" applyFill="1" applyBorder="1"/>
    <xf numFmtId="10" fontId="3" fillId="5" borderId="10" xfId="0" applyNumberFormat="1" applyFont="1" applyFill="1" applyBorder="1" applyAlignment="1">
      <alignment horizontal="right"/>
    </xf>
    <xf numFmtId="9" fontId="3" fillId="5" borderId="10" xfId="0" applyNumberFormat="1" applyFont="1" applyFill="1" applyBorder="1" applyAlignment="1">
      <alignment horizontal="right"/>
    </xf>
    <xf numFmtId="9" fontId="3" fillId="0" borderId="0" xfId="0" applyNumberFormat="1" applyFont="1" applyAlignment="1">
      <alignment horizontal="right"/>
    </xf>
    <xf numFmtId="9" fontId="3" fillId="0" borderId="0" xfId="0" applyNumberFormat="1" applyFont="1"/>
    <xf numFmtId="9" fontId="3" fillId="0" borderId="8" xfId="0" applyNumberFormat="1" applyFont="1" applyBorder="1" applyAlignment="1">
      <alignment horizontal="right"/>
    </xf>
    <xf numFmtId="9" fontId="5" fillId="0" borderId="8" xfId="0" applyNumberFormat="1" applyFont="1" applyBorder="1"/>
    <xf numFmtId="168" fontId="16" fillId="0" borderId="0" xfId="0" applyNumberFormat="1" applyFont="1"/>
    <xf numFmtId="10" fontId="3" fillId="0" borderId="8" xfId="0" applyNumberFormat="1" applyFont="1" applyBorder="1"/>
    <xf numFmtId="10" fontId="16" fillId="0" borderId="0" xfId="0" applyNumberFormat="1" applyFont="1"/>
    <xf numFmtId="169" fontId="5" fillId="0" borderId="0" xfId="0" applyNumberFormat="1" applyFont="1" applyAlignment="1">
      <alignment horizontal="right"/>
    </xf>
    <xf numFmtId="169" fontId="5" fillId="0" borderId="0" xfId="0" applyNumberFormat="1" applyFont="1"/>
    <xf numFmtId="169" fontId="5" fillId="7" borderId="9" xfId="0" applyNumberFormat="1" applyFont="1" applyFill="1" applyBorder="1" applyAlignment="1">
      <alignment horizontal="right"/>
    </xf>
    <xf numFmtId="166" fontId="23" fillId="0" borderId="8" xfId="0" applyNumberFormat="1" applyFont="1" applyBorder="1"/>
    <xf numFmtId="170" fontId="23" fillId="0" borderId="0" xfId="0" applyNumberFormat="1" applyFont="1" applyAlignment="1">
      <alignment horizontal="right"/>
    </xf>
    <xf numFmtId="166" fontId="23" fillId="0" borderId="12" xfId="0" applyNumberFormat="1" applyFont="1" applyBorder="1"/>
    <xf numFmtId="166" fontId="23" fillId="0" borderId="7" xfId="0" applyNumberFormat="1" applyFont="1" applyBorder="1"/>
    <xf numFmtId="0" fontId="24" fillId="7" borderId="9" xfId="0" applyFont="1" applyFill="1" applyBorder="1" applyAlignment="1">
      <alignment wrapText="1"/>
    </xf>
    <xf numFmtId="0" fontId="12" fillId="0" borderId="8" xfId="0" applyFont="1" applyBorder="1"/>
    <xf numFmtId="0" fontId="20" fillId="0" borderId="0" xfId="0" applyFont="1"/>
    <xf numFmtId="0" fontId="12" fillId="0" borderId="7" xfId="0" applyFont="1" applyBorder="1"/>
    <xf numFmtId="0" fontId="10" fillId="0" borderId="0" xfId="0" applyFont="1" applyAlignment="1">
      <alignment horizontal="left"/>
    </xf>
    <xf numFmtId="166" fontId="25" fillId="0" borderId="0" xfId="0" applyNumberFormat="1" applyFont="1"/>
    <xf numFmtId="166" fontId="25" fillId="0" borderId="7" xfId="0" applyNumberFormat="1" applyFont="1" applyBorder="1"/>
    <xf numFmtId="0" fontId="12" fillId="0" borderId="13" xfId="0" applyFont="1" applyBorder="1"/>
    <xf numFmtId="0" fontId="12" fillId="0" borderId="14" xfId="0" applyFont="1" applyBorder="1"/>
    <xf numFmtId="0" fontId="21" fillId="0" borderId="14" xfId="0" applyFont="1" applyBorder="1" applyAlignment="1">
      <alignment horizontal="right"/>
    </xf>
    <xf numFmtId="0" fontId="21" fillId="0" borderId="14" xfId="0" applyFont="1" applyBorder="1" applyAlignment="1">
      <alignment horizontal="left"/>
    </xf>
    <xf numFmtId="0" fontId="26" fillId="0" borderId="14" xfId="0" applyFont="1" applyBorder="1"/>
    <xf numFmtId="0" fontId="26" fillId="0" borderId="15" xfId="0" applyFont="1" applyBorder="1"/>
    <xf numFmtId="0" fontId="12" fillId="0" borderId="0" xfId="0" applyFont="1" applyAlignment="1">
      <alignment horizontal="center"/>
    </xf>
    <xf numFmtId="0" fontId="20" fillId="0" borderId="0" xfId="0" applyFont="1" applyAlignment="1">
      <alignment horizontal="left"/>
    </xf>
    <xf numFmtId="169" fontId="5" fillId="0" borderId="12" xfId="0" applyNumberFormat="1" applyFont="1" applyBorder="1"/>
    <xf numFmtId="169" fontId="5" fillId="0" borderId="7" xfId="0" applyNumberFormat="1" applyFont="1" applyBorder="1"/>
    <xf numFmtId="171" fontId="5" fillId="0" borderId="0" xfId="0" applyNumberFormat="1" applyFont="1"/>
    <xf numFmtId="171" fontId="5" fillId="0" borderId="0" xfId="0" applyNumberFormat="1" applyFont="1" applyAlignment="1">
      <alignment horizontal="right"/>
    </xf>
    <xf numFmtId="171" fontId="5" fillId="0" borderId="12" xfId="0" applyNumberFormat="1" applyFont="1" applyBorder="1"/>
    <xf numFmtId="171" fontId="5" fillId="0" borderId="7" xfId="0" applyNumberFormat="1" applyFont="1" applyBorder="1"/>
    <xf numFmtId="10" fontId="12" fillId="0" borderId="0" xfId="0" applyNumberFormat="1" applyFont="1"/>
    <xf numFmtId="171" fontId="16" fillId="0" borderId="12" xfId="0" applyNumberFormat="1" applyFont="1" applyBorder="1"/>
    <xf numFmtId="166" fontId="16" fillId="0" borderId="12" xfId="0" applyNumberFormat="1" applyFont="1" applyBorder="1"/>
    <xf numFmtId="3" fontId="8" fillId="2" borderId="21" xfId="0" applyNumberFormat="1" applyFont="1" applyFill="1" applyBorder="1"/>
    <xf numFmtId="165" fontId="3" fillId="0" borderId="0" xfId="0" applyNumberFormat="1" applyFont="1" applyAlignment="1">
      <alignment horizontal="right" vertical="center"/>
    </xf>
    <xf numFmtId="165" fontId="5" fillId="0" borderId="0" xfId="0" applyNumberFormat="1" applyFont="1" applyAlignment="1">
      <alignment horizontal="right" vertical="center"/>
    </xf>
    <xf numFmtId="166" fontId="27" fillId="0" borderId="7" xfId="0" applyNumberFormat="1" applyFont="1" applyBorder="1"/>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0" fontId="28" fillId="7" borderId="9" xfId="0" applyFont="1" applyFill="1" applyBorder="1"/>
    <xf numFmtId="9" fontId="3" fillId="0" borderId="12" xfId="0" applyNumberFormat="1" applyFont="1" applyBorder="1"/>
    <xf numFmtId="10" fontId="3" fillId="0" borderId="12" xfId="0" applyNumberFormat="1" applyFont="1" applyBorder="1"/>
    <xf numFmtId="167" fontId="3" fillId="0" borderId="0" xfId="0" applyNumberFormat="1" applyFont="1" applyAlignment="1">
      <alignment horizontal="left"/>
    </xf>
    <xf numFmtId="164" fontId="3" fillId="0" borderId="0" xfId="0" applyNumberFormat="1" applyFont="1" applyAlignment="1">
      <alignment horizontal="left"/>
    </xf>
    <xf numFmtId="41" fontId="3" fillId="0" borderId="8" xfId="0" applyNumberFormat="1" applyFont="1" applyBorder="1"/>
    <xf numFmtId="164" fontId="3" fillId="0" borderId="13" xfId="0" applyNumberFormat="1" applyFont="1" applyBorder="1" applyAlignment="1">
      <alignment horizontal="right"/>
    </xf>
    <xf numFmtId="164" fontId="3" fillId="0" borderId="14" xfId="0" applyNumberFormat="1" applyFont="1" applyBorder="1"/>
    <xf numFmtId="164" fontId="3" fillId="0" borderId="15" xfId="0" applyNumberFormat="1" applyFont="1" applyBorder="1" applyAlignment="1">
      <alignment horizontal="right"/>
    </xf>
    <xf numFmtId="41" fontId="3" fillId="0" borderId="12" xfId="0" applyNumberFormat="1" applyFont="1" applyBorder="1"/>
    <xf numFmtId="0" fontId="13" fillId="0" borderId="0" xfId="0" applyFont="1" applyAlignment="1">
      <alignment horizontal="center"/>
    </xf>
    <xf numFmtId="0" fontId="13" fillId="0" borderId="8" xfId="0" applyFont="1" applyBorder="1"/>
    <xf numFmtId="0" fontId="13" fillId="5" borderId="9" xfId="0" applyFont="1" applyFill="1" applyBorder="1" applyAlignment="1">
      <alignment horizontal="center"/>
    </xf>
    <xf numFmtId="0" fontId="29" fillId="5" borderId="9" xfId="0" applyFont="1" applyFill="1" applyBorder="1"/>
    <xf numFmtId="0" fontId="13" fillId="5" borderId="10" xfId="0" applyFont="1" applyFill="1" applyBorder="1"/>
    <xf numFmtId="0" fontId="10" fillId="0" borderId="8" xfId="0" applyFont="1" applyBorder="1" applyAlignment="1">
      <alignment horizontal="left"/>
    </xf>
    <xf numFmtId="164" fontId="13" fillId="0" borderId="8" xfId="0" applyNumberFormat="1" applyFont="1" applyBorder="1" applyAlignment="1">
      <alignment horizontal="right"/>
    </xf>
    <xf numFmtId="164" fontId="13" fillId="0" borderId="15" xfId="0" applyNumberFormat="1" applyFont="1" applyBorder="1" applyAlignment="1">
      <alignment horizontal="right"/>
    </xf>
    <xf numFmtId="0" fontId="30" fillId="7" borderId="9" xfId="0" applyFont="1" applyFill="1" applyBorder="1"/>
    <xf numFmtId="0" fontId="24" fillId="0" borderId="0" xfId="0" applyFont="1" applyAlignment="1">
      <alignment horizontal="left"/>
    </xf>
    <xf numFmtId="166" fontId="24" fillId="5" borderId="16" xfId="0" applyNumberFormat="1" applyFont="1" applyFill="1" applyBorder="1"/>
    <xf numFmtId="164" fontId="5" fillId="0" borderId="0" xfId="0" applyNumberFormat="1" applyFont="1" applyAlignment="1">
      <alignment horizontal="right"/>
    </xf>
    <xf numFmtId="9" fontId="5" fillId="0" borderId="0" xfId="0" applyNumberFormat="1" applyFont="1"/>
    <xf numFmtId="9" fontId="5" fillId="7" borderId="9" xfId="0" applyNumberFormat="1" applyFont="1" applyFill="1" applyBorder="1" applyAlignment="1">
      <alignment horizontal="right"/>
    </xf>
    <xf numFmtId="0" fontId="5" fillId="0" borderId="0" xfId="0" applyFont="1" applyAlignment="1">
      <alignment horizontal="left" vertical="center"/>
    </xf>
    <xf numFmtId="3" fontId="14" fillId="0" borderId="0" xfId="0" applyNumberFormat="1" applyFont="1" applyAlignment="1">
      <alignment horizontal="center"/>
    </xf>
    <xf numFmtId="0" fontId="4" fillId="0" borderId="0" xfId="0" applyFont="1" applyAlignment="1">
      <alignment horizontal="left"/>
    </xf>
    <xf numFmtId="0" fontId="4" fillId="0" borderId="0" xfId="0" applyFont="1"/>
    <xf numFmtId="3" fontId="8" fillId="0" borderId="0" xfId="0" applyNumberFormat="1" applyFont="1"/>
    <xf numFmtId="165" fontId="5" fillId="7" borderId="9" xfId="0" applyNumberFormat="1" applyFont="1" applyFill="1" applyBorder="1" applyAlignment="1">
      <alignment horizontal="right" vertical="center"/>
    </xf>
    <xf numFmtId="9" fontId="3" fillId="5" borderId="9" xfId="0" applyNumberFormat="1" applyFont="1" applyFill="1" applyBorder="1" applyAlignment="1">
      <alignment horizontal="right"/>
    </xf>
    <xf numFmtId="0" fontId="7" fillId="0" borderId="0" xfId="0" applyFont="1" applyAlignment="1">
      <alignment horizontal="left"/>
    </xf>
    <xf numFmtId="0" fontId="21" fillId="0" borderId="0" xfId="0" applyFont="1"/>
    <xf numFmtId="0" fontId="22" fillId="0" borderId="0" xfId="0" applyFont="1"/>
    <xf numFmtId="0" fontId="10" fillId="0" borderId="14" xfId="0" applyFont="1" applyBorder="1" applyAlignment="1">
      <alignment horizontal="right"/>
    </xf>
    <xf numFmtId="0" fontId="10" fillId="0" borderId="14" xfId="0" applyFont="1" applyBorder="1" applyAlignment="1">
      <alignment horizontal="left"/>
    </xf>
    <xf numFmtId="0" fontId="25" fillId="0" borderId="0" xfId="0" applyFont="1"/>
    <xf numFmtId="0" fontId="1" fillId="0" borderId="14" xfId="0" applyFont="1" applyBorder="1"/>
    <xf numFmtId="0" fontId="1" fillId="0" borderId="14" xfId="0" applyFont="1" applyBorder="1" applyAlignment="1">
      <alignment horizontal="center"/>
    </xf>
    <xf numFmtId="0" fontId="1" fillId="0" borderId="0" xfId="0" applyFont="1" applyAlignment="1">
      <alignment horizontal="center"/>
    </xf>
    <xf numFmtId="0" fontId="1" fillId="0" borderId="8" xfId="0" applyFont="1" applyBorder="1"/>
    <xf numFmtId="0" fontId="4" fillId="8" borderId="9" xfId="0" applyFont="1" applyFill="1" applyBorder="1"/>
    <xf numFmtId="0" fontId="4" fillId="8" borderId="2" xfId="0" applyFont="1" applyFill="1" applyBorder="1"/>
    <xf numFmtId="0" fontId="1" fillId="0" borderId="3" xfId="0" applyFont="1" applyBorder="1"/>
    <xf numFmtId="0" fontId="1" fillId="0" borderId="22" xfId="0" applyFont="1" applyBorder="1"/>
    <xf numFmtId="0" fontId="5" fillId="0" borderId="12" xfId="0" applyFont="1" applyBorder="1" applyAlignment="1">
      <alignment horizontal="right"/>
    </xf>
    <xf numFmtId="0" fontId="5" fillId="0" borderId="7" xfId="0" applyFont="1" applyBorder="1" applyAlignment="1">
      <alignment horizontal="right"/>
    </xf>
    <xf numFmtId="3" fontId="14" fillId="3" borderId="9" xfId="0" applyNumberFormat="1" applyFont="1" applyFill="1" applyBorder="1" applyAlignment="1">
      <alignment horizontal="center"/>
    </xf>
    <xf numFmtId="0" fontId="4" fillId="8" borderId="9" xfId="0" applyFont="1" applyFill="1" applyBorder="1" applyAlignment="1">
      <alignment horizontal="left"/>
    </xf>
    <xf numFmtId="9" fontId="8" fillId="8" borderId="9" xfId="0" applyNumberFormat="1" applyFont="1" applyFill="1" applyBorder="1"/>
    <xf numFmtId="172" fontId="3" fillId="0" borderId="0" xfId="0" applyNumberFormat="1" applyFont="1" applyAlignment="1">
      <alignment horizontal="right"/>
    </xf>
    <xf numFmtId="173" fontId="5" fillId="0" borderId="7" xfId="0" applyNumberFormat="1" applyFont="1" applyBorder="1"/>
    <xf numFmtId="174" fontId="12" fillId="0" borderId="0" xfId="0" applyNumberFormat="1" applyFont="1"/>
    <xf numFmtId="172" fontId="3" fillId="7" borderId="9" xfId="0" applyNumberFormat="1" applyFont="1" applyFill="1" applyBorder="1" applyAlignment="1">
      <alignment horizontal="right"/>
    </xf>
    <xf numFmtId="49" fontId="4" fillId="8" borderId="9" xfId="0" applyNumberFormat="1" applyFont="1" applyFill="1" applyBorder="1" applyAlignment="1">
      <alignment horizontal="left"/>
    </xf>
    <xf numFmtId="172" fontId="5" fillId="0" borderId="0" xfId="0" applyNumberFormat="1" applyFont="1" applyAlignment="1">
      <alignment horizontal="left"/>
    </xf>
    <xf numFmtId="164" fontId="3" fillId="0" borderId="14" xfId="0" applyNumberFormat="1" applyFont="1" applyBorder="1" applyAlignment="1">
      <alignment horizontal="right"/>
    </xf>
    <xf numFmtId="172" fontId="3" fillId="0" borderId="14" xfId="0" applyNumberFormat="1" applyFont="1" applyBorder="1" applyAlignment="1">
      <alignment horizontal="right"/>
    </xf>
    <xf numFmtId="172" fontId="3" fillId="7" borderId="18" xfId="0" applyNumberFormat="1" applyFont="1" applyFill="1" applyBorder="1" applyAlignment="1">
      <alignment horizontal="right"/>
    </xf>
    <xf numFmtId="164" fontId="3" fillId="7" borderId="18" xfId="0" applyNumberFormat="1" applyFont="1" applyFill="1" applyBorder="1" applyAlignment="1">
      <alignment horizontal="right"/>
    </xf>
    <xf numFmtId="9" fontId="2" fillId="0" borderId="8" xfId="0" applyNumberFormat="1" applyFont="1" applyBorder="1"/>
    <xf numFmtId="0" fontId="13" fillId="0" borderId="0" xfId="0" applyFont="1" applyAlignment="1">
      <alignment horizontal="right"/>
    </xf>
    <xf numFmtId="0" fontId="4" fillId="2" borderId="27" xfId="0" applyFont="1" applyFill="1" applyBorder="1"/>
    <xf numFmtId="0" fontId="4" fillId="2" borderId="2" xfId="0" applyFont="1" applyFill="1" applyBorder="1"/>
    <xf numFmtId="0" fontId="3" fillId="0" borderId="8" xfId="0" applyFont="1" applyBorder="1"/>
    <xf numFmtId="0" fontId="4" fillId="4" borderId="10" xfId="0" applyFont="1" applyFill="1" applyBorder="1"/>
    <xf numFmtId="0" fontId="5" fillId="0" borderId="8" xfId="0" applyFont="1" applyBorder="1" applyAlignment="1">
      <alignment horizontal="left"/>
    </xf>
    <xf numFmtId="0" fontId="9" fillId="0" borderId="8" xfId="0" applyFont="1" applyBorder="1" applyAlignment="1">
      <alignment horizontal="left"/>
    </xf>
    <xf numFmtId="165" fontId="3" fillId="0" borderId="8" xfId="0" applyNumberFormat="1" applyFont="1" applyBorder="1"/>
    <xf numFmtId="0" fontId="3" fillId="0" borderId="8" xfId="0" applyFont="1" applyBorder="1" applyAlignment="1">
      <alignment horizontal="left"/>
    </xf>
    <xf numFmtId="165" fontId="3" fillId="0" borderId="0" xfId="0" applyNumberFormat="1" applyFont="1" applyAlignment="1">
      <alignment horizontal="right"/>
    </xf>
    <xf numFmtId="165" fontId="3" fillId="0" borderId="8" xfId="0" applyNumberFormat="1" applyFont="1" applyBorder="1" applyAlignment="1">
      <alignment horizontal="right"/>
    </xf>
    <xf numFmtId="0" fontId="24" fillId="0" borderId="0" xfId="0" applyFont="1"/>
    <xf numFmtId="0" fontId="24" fillId="0" borderId="8" xfId="0" applyFont="1" applyBorder="1"/>
    <xf numFmtId="0" fontId="10" fillId="0" borderId="0" xfId="0" applyFont="1" applyAlignment="1">
      <alignment horizontal="right"/>
    </xf>
    <xf numFmtId="0" fontId="10" fillId="0" borderId="0" xfId="0" quotePrefix="1" applyFont="1" applyAlignment="1">
      <alignment horizontal="left"/>
    </xf>
    <xf numFmtId="165" fontId="12" fillId="0" borderId="0" xfId="0" applyNumberFormat="1" applyFont="1" applyAlignment="1">
      <alignment horizontal="right"/>
    </xf>
    <xf numFmtId="0" fontId="31" fillId="0" borderId="0" xfId="0" applyFont="1"/>
    <xf numFmtId="0" fontId="4" fillId="3" borderId="10" xfId="0" applyFont="1" applyFill="1" applyBorder="1"/>
    <xf numFmtId="41" fontId="2" fillId="0" borderId="0" xfId="0" applyNumberFormat="1" applyFont="1"/>
    <xf numFmtId="0" fontId="21" fillId="5" borderId="9" xfId="0" quotePrefix="1" applyFont="1" applyFill="1" applyBorder="1" applyAlignment="1">
      <alignment horizontal="right"/>
    </xf>
    <xf numFmtId="0" fontId="32" fillId="5" borderId="9" xfId="0" applyFont="1" applyFill="1" applyBorder="1"/>
    <xf numFmtId="0" fontId="33" fillId="5" borderId="10" xfId="0" applyFont="1" applyFill="1" applyBorder="1"/>
    <xf numFmtId="0" fontId="21" fillId="0" borderId="0" xfId="0" applyFont="1" applyAlignment="1">
      <alignment horizontal="right"/>
    </xf>
    <xf numFmtId="0" fontId="12" fillId="0" borderId="15" xfId="0" applyFont="1" applyBorder="1"/>
    <xf numFmtId="0" fontId="34" fillId="0" borderId="0" xfId="0" applyFont="1"/>
    <xf numFmtId="165" fontId="5" fillId="0" borderId="13" xfId="0" applyNumberFormat="1" applyFont="1" applyBorder="1"/>
    <xf numFmtId="165" fontId="5" fillId="0" borderId="14" xfId="0" applyNumberFormat="1" applyFont="1" applyBorder="1"/>
    <xf numFmtId="9" fontId="5" fillId="0" borderId="15" xfId="0" applyNumberFormat="1" applyFont="1" applyBorder="1"/>
    <xf numFmtId="165" fontId="3" fillId="0" borderId="13" xfId="0" applyNumberFormat="1" applyFont="1" applyBorder="1"/>
    <xf numFmtId="165" fontId="3" fillId="0" borderId="14" xfId="0" applyNumberFormat="1" applyFont="1" applyBorder="1"/>
    <xf numFmtId="9" fontId="3" fillId="0" borderId="15" xfId="0" applyNumberFormat="1" applyFont="1" applyBorder="1"/>
    <xf numFmtId="165" fontId="3" fillId="0" borderId="28" xfId="0" applyNumberFormat="1" applyFont="1" applyBorder="1"/>
    <xf numFmtId="165" fontId="3" fillId="0" borderId="29" xfId="0" applyNumberFormat="1" applyFont="1" applyBorder="1"/>
    <xf numFmtId="9" fontId="3" fillId="0" borderId="3" xfId="0" applyNumberFormat="1" applyFont="1" applyBorder="1"/>
    <xf numFmtId="165" fontId="3" fillId="0" borderId="7" xfId="0" applyNumberFormat="1" applyFont="1" applyBorder="1"/>
    <xf numFmtId="165" fontId="3" fillId="0" borderId="13" xfId="0" applyNumberFormat="1" applyFont="1" applyBorder="1" applyAlignment="1">
      <alignment horizontal="right"/>
    </xf>
    <xf numFmtId="165" fontId="3" fillId="0" borderId="14" xfId="0" applyNumberFormat="1" applyFont="1" applyBorder="1" applyAlignment="1">
      <alignment horizontal="right"/>
    </xf>
    <xf numFmtId="9" fontId="3" fillId="0" borderId="15" xfId="0" applyNumberFormat="1" applyFont="1" applyBorder="1" applyAlignment="1">
      <alignment horizontal="right"/>
    </xf>
    <xf numFmtId="0" fontId="35" fillId="0" borderId="0" xfId="0" applyFont="1"/>
    <xf numFmtId="0" fontId="35" fillId="0" borderId="7" xfId="0" applyFont="1" applyBorder="1"/>
    <xf numFmtId="0" fontId="5" fillId="0" borderId="0" xfId="0" applyFont="1"/>
    <xf numFmtId="165" fontId="35" fillId="0" borderId="0" xfId="0" applyNumberFormat="1" applyFont="1"/>
    <xf numFmtId="0" fontId="36" fillId="0" borderId="0" xfId="0" applyFont="1"/>
    <xf numFmtId="165" fontId="9" fillId="0" borderId="14" xfId="0" applyNumberFormat="1" applyFont="1" applyBorder="1" applyAlignment="1">
      <alignment horizontal="right"/>
    </xf>
    <xf numFmtId="9" fontId="9" fillId="5" borderId="19" xfId="0" applyNumberFormat="1" applyFont="1" applyFill="1" applyBorder="1" applyAlignment="1">
      <alignment horizontal="right"/>
    </xf>
    <xf numFmtId="0" fontId="21" fillId="0" borderId="0" xfId="0" quotePrefix="1" applyFont="1" applyAlignment="1">
      <alignment horizontal="right"/>
    </xf>
    <xf numFmtId="0" fontId="4" fillId="0" borderId="8" xfId="0" applyFont="1" applyBorder="1"/>
    <xf numFmtId="3" fontId="38" fillId="0" borderId="8" xfId="0" applyNumberFormat="1" applyFont="1" applyBorder="1"/>
    <xf numFmtId="0" fontId="39" fillId="0" borderId="0" xfId="0" applyFont="1"/>
    <xf numFmtId="0" fontId="40" fillId="0" borderId="8" xfId="0" applyFont="1" applyBorder="1" applyAlignment="1">
      <alignment horizontal="left"/>
    </xf>
    <xf numFmtId="165" fontId="5" fillId="0" borderId="15" xfId="0" applyNumberFormat="1" applyFont="1" applyBorder="1"/>
    <xf numFmtId="175" fontId="2" fillId="0" borderId="0" xfId="0" applyNumberFormat="1" applyFont="1"/>
    <xf numFmtId="165" fontId="3" fillId="5" borderId="9" xfId="0" applyNumberFormat="1" applyFont="1" applyFill="1" applyBorder="1"/>
    <xf numFmtId="165" fontId="3" fillId="5" borderId="10" xfId="0" applyNumberFormat="1" applyFont="1" applyFill="1" applyBorder="1"/>
    <xf numFmtId="0" fontId="21" fillId="0" borderId="14" xfId="0" quotePrefix="1" applyFont="1" applyBorder="1" applyAlignment="1">
      <alignment horizontal="right"/>
    </xf>
    <xf numFmtId="0" fontId="25" fillId="0" borderId="0" xfId="0" applyFont="1" applyAlignment="1">
      <alignment horizontal="right"/>
    </xf>
    <xf numFmtId="0" fontId="4" fillId="2" borderId="4" xfId="0" applyFont="1" applyFill="1" applyBorder="1" applyAlignment="1">
      <alignment horizontal="center"/>
    </xf>
    <xf numFmtId="0" fontId="6" fillId="0" borderId="5" xfId="0" applyFont="1" applyBorder="1"/>
    <xf numFmtId="0" fontId="6" fillId="0" borderId="6" xfId="0" applyFont="1" applyBorder="1"/>
    <xf numFmtId="0" fontId="7" fillId="2" borderId="4" xfId="0" applyFont="1" applyFill="1" applyBorder="1" applyAlignment="1">
      <alignment horizontal="center"/>
    </xf>
    <xf numFmtId="0" fontId="6" fillId="0" borderId="20" xfId="0" applyFont="1" applyBorder="1"/>
    <xf numFmtId="0" fontId="4" fillId="8" borderId="4" xfId="0" applyFont="1" applyFill="1" applyBorder="1" applyAlignment="1">
      <alignment horizontal="center"/>
    </xf>
    <xf numFmtId="0" fontId="4" fillId="8" borderId="23" xfId="0" applyFont="1" applyFill="1" applyBorder="1" applyAlignment="1">
      <alignment horizontal="center"/>
    </xf>
    <xf numFmtId="0" fontId="4" fillId="8" borderId="24" xfId="0" applyFont="1" applyFill="1" applyBorder="1" applyAlignment="1">
      <alignment horizontal="center"/>
    </xf>
    <xf numFmtId="0" fontId="6" fillId="0" borderId="25" xfId="0" applyFont="1" applyBorder="1"/>
    <xf numFmtId="0" fontId="6" fillId="0" borderId="26" xfId="0" applyFont="1" applyBorder="1"/>
    <xf numFmtId="0" fontId="10" fillId="0" borderId="0" xfId="0" applyFont="1" applyAlignment="1">
      <alignment horizontal="left" wrapText="1"/>
    </xf>
    <xf numFmtId="0" fontId="0" fillId="0" borderId="0" xfId="0"/>
    <xf numFmtId="0" fontId="5" fillId="0" borderId="7" xfId="0" applyFont="1" applyBorder="1" applyAlignment="1">
      <alignment horizontal="right" wrapText="1"/>
    </xf>
    <xf numFmtId="0" fontId="6" fillId="0" borderId="7" xfId="0" applyFont="1" applyBorder="1"/>
    <xf numFmtId="0" fontId="5" fillId="0" borderId="0" xfId="0" applyFont="1" applyAlignment="1">
      <alignment horizontal="right" wrapText="1"/>
    </xf>
    <xf numFmtId="0" fontId="5" fillId="0" borderId="8" xfId="0" applyFont="1" applyBorder="1" applyAlignment="1">
      <alignment horizontal="right" wrapText="1"/>
    </xf>
    <xf numFmtId="0" fontId="6" fillId="0" borderId="8" xfId="0" applyFont="1" applyBorder="1"/>
    <xf numFmtId="3" fontId="37" fillId="0" borderId="7" xfId="0" applyNumberFormat="1" applyFont="1" applyBorder="1" applyAlignment="1">
      <alignment horizontal="right" wrapText="1"/>
    </xf>
    <xf numFmtId="0" fontId="3" fillId="0" borderId="0" xfId="0" applyFont="1" applyAlignment="1">
      <alignment horizontal="left" wrapText="1"/>
    </xf>
    <xf numFmtId="165" fontId="3" fillId="0" borderId="0" xfId="0" applyNumberFormat="1" applyFont="1" applyAlignment="1">
      <alignment vertical="center"/>
    </xf>
    <xf numFmtId="165" fontId="3" fillId="0" borderId="8" xfId="0" applyNumberFormat="1" applyFont="1" applyBorder="1" applyAlignment="1">
      <alignment vertical="center"/>
    </xf>
    <xf numFmtId="0" fontId="10" fillId="0" borderId="0" xfId="0" applyFont="1" applyAlignment="1">
      <alignment horizontal="left" vertical="center" wrapText="1"/>
    </xf>
    <xf numFmtId="0" fontId="5" fillId="0" borderId="13" xfId="0" applyFont="1" applyBorder="1" applyAlignment="1">
      <alignment horizontal="center" vertical="center"/>
    </xf>
    <xf numFmtId="0" fontId="6" fillId="0" borderId="15" xfId="0" applyFont="1" applyBorder="1"/>
    <xf numFmtId="0" fontId="5" fillId="0" borderId="22" xfId="0" applyFont="1" applyBorder="1" applyAlignment="1">
      <alignment horizontal="right" vertical="center" wrapText="1"/>
    </xf>
    <xf numFmtId="0" fontId="6" fillId="0" borderId="12" xfId="0" applyFont="1" applyBorder="1"/>
    <xf numFmtId="0" fontId="5" fillId="0" borderId="8"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jpg"/><Relationship Id="rId1" Type="http://schemas.openxmlformats.org/officeDocument/2006/relationships/image" Target="../media/image1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133350</xdr:colOff>
      <xdr:row>2</xdr:row>
      <xdr:rowOff>19050</xdr:rowOff>
    </xdr:from>
    <xdr:ext cx="2362200" cy="1162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161925</xdr:colOff>
      <xdr:row>2</xdr:row>
      <xdr:rowOff>38100</xdr:rowOff>
    </xdr:from>
    <xdr:ext cx="2409825" cy="1181100"/>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219075</xdr:colOff>
      <xdr:row>43</xdr:row>
      <xdr:rowOff>95250</xdr:rowOff>
    </xdr:from>
    <xdr:ext cx="1733550" cy="495300"/>
    <xdr:pic>
      <xdr:nvPicPr>
        <xdr:cNvPr id="2" name="image4.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15</xdr:row>
      <xdr:rowOff>0</xdr:rowOff>
    </xdr:from>
    <xdr:ext cx="1543050" cy="876300"/>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161925</xdr:colOff>
      <xdr:row>57</xdr:row>
      <xdr:rowOff>114300</xdr:rowOff>
    </xdr:from>
    <xdr:ext cx="1838325" cy="581025"/>
    <xdr:pic>
      <xdr:nvPicPr>
        <xdr:cNvPr id="4" name="image2.png" title="Imag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371475</xdr:colOff>
      <xdr:row>22</xdr:row>
      <xdr:rowOff>123825</xdr:rowOff>
    </xdr:from>
    <xdr:ext cx="1247775" cy="676275"/>
    <xdr:pic>
      <xdr:nvPicPr>
        <xdr:cNvPr id="2" name="image9.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219075</xdr:colOff>
      <xdr:row>42</xdr:row>
      <xdr:rowOff>28575</xdr:rowOff>
    </xdr:from>
    <xdr:ext cx="1685925" cy="571500"/>
    <xdr:pic>
      <xdr:nvPicPr>
        <xdr:cNvPr id="3" name="image5.png" title="Imag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552450</xdr:colOff>
      <xdr:row>14</xdr:row>
      <xdr:rowOff>123825</xdr:rowOff>
    </xdr:from>
    <xdr:ext cx="1371600" cy="600075"/>
    <xdr:pic>
      <xdr:nvPicPr>
        <xdr:cNvPr id="2" name="image11.png" descr="A black and white logo&#10;&#10;Description automatically generated"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590550</xdr:colOff>
      <xdr:row>52</xdr:row>
      <xdr:rowOff>76200</xdr:rowOff>
    </xdr:from>
    <xdr:ext cx="1295400" cy="304800"/>
    <xdr:pic>
      <xdr:nvPicPr>
        <xdr:cNvPr id="3" name="image8.png" descr="A picture containing icon&#10;&#10;Description automatically generated" title="Image">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942975</xdr:colOff>
      <xdr:row>65</xdr:row>
      <xdr:rowOff>123825</xdr:rowOff>
    </xdr:from>
    <xdr:ext cx="685800" cy="685800"/>
    <xdr:pic>
      <xdr:nvPicPr>
        <xdr:cNvPr id="4" name="image6.png" title="Image">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704850</xdr:colOff>
      <xdr:row>74</xdr:row>
      <xdr:rowOff>171450</xdr:rowOff>
    </xdr:from>
    <xdr:ext cx="1114425" cy="39052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447675</xdr:colOff>
      <xdr:row>34</xdr:row>
      <xdr:rowOff>28575</xdr:rowOff>
    </xdr:from>
    <xdr:ext cx="1600200" cy="1428750"/>
    <xdr:pic>
      <xdr:nvPicPr>
        <xdr:cNvPr id="6" name="image13.png" title="Image">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371475</xdr:colOff>
      <xdr:row>27</xdr:row>
      <xdr:rowOff>28575</xdr:rowOff>
    </xdr:from>
    <xdr:ext cx="1809750" cy="942975"/>
    <xdr:pic>
      <xdr:nvPicPr>
        <xdr:cNvPr id="7" name="image10.png" title="Image">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276225</xdr:colOff>
      <xdr:row>34</xdr:row>
      <xdr:rowOff>104775</xdr:rowOff>
    </xdr:from>
    <xdr:ext cx="1666875" cy="476250"/>
    <xdr:pic>
      <xdr:nvPicPr>
        <xdr:cNvPr id="2" name="image12.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209550</xdr:colOff>
      <xdr:row>20</xdr:row>
      <xdr:rowOff>95250</xdr:rowOff>
    </xdr:from>
    <xdr:ext cx="1790700" cy="409575"/>
    <xdr:pic>
      <xdr:nvPicPr>
        <xdr:cNvPr id="3" name="image14.png" title="Image">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590550</xdr:colOff>
      <xdr:row>14</xdr:row>
      <xdr:rowOff>57150</xdr:rowOff>
    </xdr:from>
    <xdr:ext cx="1333500" cy="304800"/>
    <xdr:pic>
      <xdr:nvPicPr>
        <xdr:cNvPr id="2" name="image15.png" descr="Logo&#10;&#10;Description automatically generated"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809625</xdr:colOff>
      <xdr:row>19</xdr:row>
      <xdr:rowOff>28575</xdr:rowOff>
    </xdr:from>
    <xdr:ext cx="904875" cy="885825"/>
    <xdr:pic>
      <xdr:nvPicPr>
        <xdr:cNvPr id="3" name="image16.jpg" descr="Mr D Food New Logo | Brands of the ..." title="Image">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266700</xdr:colOff>
      <xdr:row>5</xdr:row>
      <xdr:rowOff>85725</xdr:rowOff>
    </xdr:from>
    <xdr:ext cx="1962150" cy="381000"/>
    <xdr:pic>
      <xdr:nvPicPr>
        <xdr:cNvPr id="4" name="image17.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161925</xdr:colOff>
      <xdr:row>2</xdr:row>
      <xdr:rowOff>38100</xdr:rowOff>
    </xdr:from>
    <xdr:ext cx="2409825" cy="11811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161925</xdr:colOff>
      <xdr:row>2</xdr:row>
      <xdr:rowOff>38100</xdr:rowOff>
    </xdr:from>
    <xdr:ext cx="2409825" cy="1181100"/>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161925</xdr:colOff>
      <xdr:row>2</xdr:row>
      <xdr:rowOff>38100</xdr:rowOff>
    </xdr:from>
    <xdr:ext cx="2409825" cy="118110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abSelected="1" workbookViewId="0">
      <pane xSplit="5" ySplit="3" topLeftCell="F4" activePane="bottomRight" state="frozen"/>
      <selection pane="topRight" activeCell="F1" sqref="F1"/>
      <selection pane="bottomLeft" activeCell="A4" sqref="A4"/>
      <selection pane="bottomRight"/>
    </sheetView>
  </sheetViews>
  <sheetFormatPr baseColWidth="10" defaultColWidth="14.5" defaultRowHeight="15" customHeight="1" x14ac:dyDescent="0.2"/>
  <cols>
    <col min="1" max="1" width="2.1640625" customWidth="1"/>
    <col min="2" max="2" width="4.5" customWidth="1"/>
    <col min="3" max="3" width="33.83203125" customWidth="1"/>
    <col min="4" max="4" width="2.83203125" customWidth="1"/>
    <col min="5" max="5" width="44.5" customWidth="1"/>
    <col min="6" max="6" width="2.1640625" customWidth="1"/>
    <col min="7" max="9" width="12.1640625" customWidth="1"/>
    <col min="10" max="10" width="2.1640625" customWidth="1"/>
    <col min="11" max="13" width="12.1640625" customWidth="1"/>
    <col min="14" max="14" width="2.1640625" customWidth="1"/>
    <col min="15" max="15" width="12.1640625" customWidth="1"/>
    <col min="16" max="16" width="11.6640625" customWidth="1"/>
    <col min="17" max="17" width="11" customWidth="1"/>
    <col min="18" max="18" width="22.5" customWidth="1"/>
    <col min="19" max="26" width="9.1640625" customWidth="1"/>
  </cols>
  <sheetData>
    <row r="1" spans="1:26" ht="7.5" customHeight="1" x14ac:dyDescent="0.2">
      <c r="A1" s="1"/>
      <c r="B1" s="2"/>
      <c r="C1" s="3"/>
      <c r="D1" s="3"/>
      <c r="E1" s="3"/>
      <c r="F1" s="2"/>
      <c r="G1" s="2"/>
      <c r="H1" s="2"/>
      <c r="I1" s="2"/>
      <c r="J1" s="2"/>
      <c r="K1" s="2"/>
      <c r="L1" s="2"/>
      <c r="M1" s="2"/>
      <c r="N1" s="4"/>
      <c r="O1" s="4"/>
      <c r="P1" s="4"/>
      <c r="Q1" s="4"/>
      <c r="R1" s="4"/>
      <c r="S1" s="4"/>
      <c r="T1" s="4"/>
      <c r="U1" s="4"/>
      <c r="V1" s="4"/>
      <c r="W1" s="4"/>
      <c r="X1" s="4"/>
      <c r="Y1" s="4"/>
      <c r="Z1" s="4"/>
    </row>
    <row r="2" spans="1:26" x14ac:dyDescent="0.2">
      <c r="A2" s="4"/>
      <c r="B2" s="5" t="s">
        <v>0</v>
      </c>
      <c r="C2" s="6"/>
      <c r="D2" s="6"/>
      <c r="E2" s="6"/>
      <c r="F2" s="7"/>
      <c r="G2" s="352" t="s">
        <v>1</v>
      </c>
      <c r="H2" s="353"/>
      <c r="I2" s="354"/>
      <c r="J2" s="7"/>
      <c r="K2" s="352" t="s">
        <v>2</v>
      </c>
      <c r="L2" s="353"/>
      <c r="M2" s="354"/>
      <c r="N2" s="7"/>
      <c r="O2" s="355" t="s">
        <v>3</v>
      </c>
      <c r="P2" s="353"/>
      <c r="Q2" s="354"/>
      <c r="R2" s="4"/>
      <c r="S2" s="4"/>
      <c r="T2" s="4"/>
      <c r="U2" s="4"/>
      <c r="V2" s="4"/>
      <c r="W2" s="4"/>
      <c r="X2" s="4"/>
      <c r="Y2" s="4"/>
      <c r="Z2" s="4"/>
    </row>
    <row r="3" spans="1:26" x14ac:dyDescent="0.2">
      <c r="A3" s="4"/>
      <c r="B3" s="8"/>
      <c r="C3" s="9"/>
      <c r="D3" s="4" t="s">
        <v>4</v>
      </c>
      <c r="E3" s="4"/>
      <c r="F3" s="10"/>
      <c r="G3" s="11" t="s">
        <v>5</v>
      </c>
      <c r="H3" s="11" t="s">
        <v>6</v>
      </c>
      <c r="I3" s="10" t="s">
        <v>1</v>
      </c>
      <c r="J3" s="10"/>
      <c r="K3" s="11" t="s">
        <v>7</v>
      </c>
      <c r="L3" s="11" t="s">
        <v>8</v>
      </c>
      <c r="M3" s="10" t="s">
        <v>2</v>
      </c>
      <c r="N3" s="10"/>
      <c r="O3" s="11" t="s">
        <v>9</v>
      </c>
      <c r="P3" s="11" t="s">
        <v>10</v>
      </c>
      <c r="Q3" s="10" t="s">
        <v>3</v>
      </c>
      <c r="R3" s="4"/>
      <c r="S3" s="4"/>
      <c r="T3" s="4"/>
      <c r="U3" s="4"/>
      <c r="V3" s="4"/>
      <c r="W3" s="4"/>
      <c r="X3" s="4"/>
      <c r="Y3" s="4"/>
      <c r="Z3" s="4"/>
    </row>
    <row r="4" spans="1:26" x14ac:dyDescent="0.2">
      <c r="A4" s="4"/>
      <c r="B4" s="8"/>
      <c r="C4" s="9"/>
      <c r="D4" s="12" t="s">
        <v>11</v>
      </c>
      <c r="E4" s="12"/>
      <c r="F4" s="13"/>
      <c r="G4" s="14"/>
      <c r="H4" s="14"/>
      <c r="I4" s="15"/>
      <c r="J4" s="13"/>
      <c r="K4" s="14"/>
      <c r="L4" s="14"/>
      <c r="M4" s="15"/>
      <c r="N4" s="13"/>
      <c r="O4" s="14"/>
      <c r="P4" s="14"/>
      <c r="Q4" s="15"/>
      <c r="R4" s="4"/>
      <c r="S4" s="4"/>
      <c r="T4" s="4"/>
      <c r="U4" s="4"/>
      <c r="V4" s="4"/>
      <c r="W4" s="4"/>
      <c r="X4" s="4"/>
      <c r="Y4" s="4"/>
      <c r="Z4" s="4"/>
    </row>
    <row r="5" spans="1:26" ht="16" x14ac:dyDescent="0.2">
      <c r="A5" s="4"/>
      <c r="B5" s="8"/>
      <c r="C5" s="4"/>
      <c r="D5" s="16" t="s">
        <v>12</v>
      </c>
      <c r="E5" s="17"/>
      <c r="F5" s="13"/>
      <c r="G5" s="18"/>
      <c r="H5" s="18"/>
      <c r="I5" s="19"/>
      <c r="J5" s="13"/>
      <c r="K5" s="18"/>
      <c r="L5" s="18"/>
      <c r="M5" s="19"/>
      <c r="N5" s="13"/>
      <c r="O5" s="18"/>
      <c r="P5" s="18"/>
      <c r="Q5" s="19"/>
      <c r="R5" s="4"/>
      <c r="S5" s="4"/>
      <c r="T5" s="4"/>
      <c r="U5" s="4"/>
      <c r="V5" s="4"/>
      <c r="W5" s="4"/>
      <c r="X5" s="4"/>
      <c r="Y5" s="4"/>
      <c r="Z5" s="4"/>
    </row>
    <row r="6" spans="1:26" x14ac:dyDescent="0.2">
      <c r="A6" s="4"/>
      <c r="B6" s="8"/>
      <c r="C6" s="4"/>
      <c r="D6" s="20" t="s">
        <v>13</v>
      </c>
      <c r="E6" s="20"/>
      <c r="F6" s="21"/>
      <c r="G6" s="22">
        <f>G14+G30+G22+G38</f>
        <v>2556</v>
      </c>
      <c r="H6" s="22">
        <f>I6-G6</f>
        <v>2911</v>
      </c>
      <c r="I6" s="22">
        <f>I14+I30+I22+I38</f>
        <v>5467</v>
      </c>
      <c r="J6" s="23"/>
      <c r="K6" s="22">
        <f>K14+K30+K22+K38</f>
        <v>2963</v>
      </c>
      <c r="L6" s="22">
        <f>M6-K6</f>
        <v>3207</v>
      </c>
      <c r="M6" s="24">
        <f>M14+M30+M22+M38</f>
        <v>6170</v>
      </c>
      <c r="N6" s="23"/>
      <c r="O6" s="22">
        <f>O14+O30+O22+O38</f>
        <v>3623</v>
      </c>
      <c r="P6" s="22">
        <f>Q6-O6</f>
        <v>6082</v>
      </c>
      <c r="Q6" s="24">
        <f>Q14+Q30+Q22+Q38</f>
        <v>9705</v>
      </c>
      <c r="R6" s="4"/>
      <c r="S6" s="4"/>
      <c r="T6" s="4"/>
      <c r="U6" s="4"/>
      <c r="V6" s="4"/>
      <c r="W6" s="4"/>
      <c r="X6" s="4"/>
      <c r="Y6" s="4"/>
      <c r="Z6" s="4"/>
    </row>
    <row r="7" spans="1:26" x14ac:dyDescent="0.2">
      <c r="A7" s="1"/>
      <c r="B7" s="8"/>
      <c r="C7" s="4"/>
      <c r="D7" s="25" t="s">
        <v>14</v>
      </c>
      <c r="E7" s="26"/>
      <c r="F7" s="21"/>
      <c r="G7" s="27">
        <v>0.13003095975232193</v>
      </c>
      <c r="H7" s="27">
        <v>9.1045335331584765E-2</v>
      </c>
      <c r="I7" s="27">
        <v>0.1089249492900608</v>
      </c>
      <c r="J7" s="23"/>
      <c r="K7" s="27">
        <f t="shared" ref="K7:M7" si="0">K6/G6-1</f>
        <v>0.15923317683881066</v>
      </c>
      <c r="L7" s="27">
        <f t="shared" si="0"/>
        <v>0.1016832703538304</v>
      </c>
      <c r="M7" s="28">
        <f t="shared" si="0"/>
        <v>0.12858972013901582</v>
      </c>
      <c r="N7" s="23"/>
      <c r="O7" s="27">
        <f t="shared" ref="O7:Q7" si="1">O6/K6-1</f>
        <v>0.22274721565980427</v>
      </c>
      <c r="P7" s="27">
        <f t="shared" si="1"/>
        <v>0.89647645774867479</v>
      </c>
      <c r="Q7" s="28">
        <f t="shared" si="1"/>
        <v>0.572933549432739</v>
      </c>
      <c r="R7" s="4"/>
      <c r="S7" s="4"/>
      <c r="T7" s="4"/>
      <c r="U7" s="29"/>
      <c r="V7" s="4"/>
      <c r="W7" s="4"/>
      <c r="X7" s="4"/>
      <c r="Y7" s="4"/>
      <c r="Z7" s="4"/>
    </row>
    <row r="8" spans="1:26" x14ac:dyDescent="0.2">
      <c r="A8" s="1"/>
      <c r="B8" s="8"/>
      <c r="C8" s="4"/>
      <c r="D8" s="25" t="s">
        <v>15</v>
      </c>
      <c r="E8" s="26"/>
      <c r="F8" s="21"/>
      <c r="G8" s="27">
        <v>0.16</v>
      </c>
      <c r="H8" s="27">
        <v>0.22</v>
      </c>
      <c r="I8" s="27">
        <v>0.2</v>
      </c>
      <c r="J8" s="23"/>
      <c r="K8" s="27">
        <v>0.26</v>
      </c>
      <c r="L8" s="27">
        <v>0.17</v>
      </c>
      <c r="M8" s="28">
        <v>0.21</v>
      </c>
      <c r="N8" s="23"/>
      <c r="O8" s="27">
        <v>0.14000000000000001</v>
      </c>
      <c r="P8" s="27">
        <v>0.09</v>
      </c>
      <c r="Q8" s="28">
        <v>0.12</v>
      </c>
      <c r="R8" s="4"/>
      <c r="S8" s="4"/>
      <c r="T8" s="4"/>
      <c r="U8" s="29"/>
      <c r="V8" s="4"/>
      <c r="W8" s="4"/>
      <c r="X8" s="4"/>
      <c r="Y8" s="4"/>
      <c r="Z8" s="4"/>
    </row>
    <row r="9" spans="1:26" x14ac:dyDescent="0.2">
      <c r="A9" s="1"/>
      <c r="B9" s="8"/>
      <c r="C9" s="4"/>
      <c r="D9" s="20" t="s">
        <v>16</v>
      </c>
      <c r="E9" s="20"/>
      <c r="F9" s="21"/>
      <c r="G9" s="22">
        <f>G33+G17+G25+G41</f>
        <v>146</v>
      </c>
      <c r="H9" s="22">
        <f>I9-G9</f>
        <v>237</v>
      </c>
      <c r="I9" s="22">
        <f>I33+I17+I25+I41</f>
        <v>383</v>
      </c>
      <c r="J9" s="23"/>
      <c r="K9" s="22">
        <f>K33+K17+K25+K41</f>
        <v>312</v>
      </c>
      <c r="L9" s="22">
        <f>M9-K9</f>
        <v>377</v>
      </c>
      <c r="M9" s="24">
        <f>M33+M17+M25+M41</f>
        <v>689</v>
      </c>
      <c r="N9" s="23"/>
      <c r="O9" s="22">
        <f>O33+O17+O25+O41</f>
        <v>530</v>
      </c>
      <c r="P9" s="22">
        <f>Q9-O9</f>
        <v>737</v>
      </c>
      <c r="Q9" s="24">
        <f>Q33+Q17+Q25+Q41</f>
        <v>1267</v>
      </c>
      <c r="R9" s="4"/>
      <c r="S9" s="4"/>
      <c r="T9" s="4"/>
      <c r="U9" s="29"/>
      <c r="V9" s="4"/>
      <c r="W9" s="4"/>
      <c r="X9" s="4"/>
      <c r="Y9" s="4"/>
      <c r="Z9" s="4"/>
    </row>
    <row r="10" spans="1:26" x14ac:dyDescent="0.2">
      <c r="A10" s="1"/>
      <c r="B10" s="8"/>
      <c r="C10" s="4"/>
      <c r="D10" s="25" t="s">
        <v>17</v>
      </c>
      <c r="E10" s="26"/>
      <c r="F10" s="21"/>
      <c r="G10" s="27">
        <f t="shared" ref="G10:I10" si="2">G9/G6</f>
        <v>5.7120500782472612E-2</v>
      </c>
      <c r="H10" s="27">
        <f t="shared" si="2"/>
        <v>8.1415321195465476E-2</v>
      </c>
      <c r="I10" s="27">
        <f t="shared" si="2"/>
        <v>7.0056703859520758E-2</v>
      </c>
      <c r="J10" s="23"/>
      <c r="K10" s="27">
        <f t="shared" ref="K10:M10" si="3">K9/K6</f>
        <v>0.10529868376645292</v>
      </c>
      <c r="L10" s="27">
        <f t="shared" si="3"/>
        <v>0.11755534767695666</v>
      </c>
      <c r="M10" s="28">
        <f t="shared" si="3"/>
        <v>0.11166936790923825</v>
      </c>
      <c r="N10" s="23"/>
      <c r="O10" s="27">
        <f t="shared" ref="O10:Q10" si="4">O9/O6</f>
        <v>0.1462876069555617</v>
      </c>
      <c r="P10" s="27">
        <f t="shared" si="4"/>
        <v>0.12117724432752384</v>
      </c>
      <c r="Q10" s="28">
        <f t="shared" si="4"/>
        <v>0.13055126223596084</v>
      </c>
      <c r="R10" s="4"/>
      <c r="S10" s="4"/>
      <c r="T10" s="4"/>
      <c r="U10" s="29"/>
      <c r="V10" s="4"/>
      <c r="W10" s="4"/>
      <c r="X10" s="4"/>
      <c r="Y10" s="4"/>
      <c r="Z10" s="4"/>
    </row>
    <row r="11" spans="1:26" x14ac:dyDescent="0.2">
      <c r="A11" s="1"/>
      <c r="B11" s="8"/>
      <c r="C11" s="4"/>
      <c r="D11" s="20" t="s">
        <v>18</v>
      </c>
      <c r="E11" s="20"/>
      <c r="F11" s="21"/>
      <c r="G11" s="22">
        <f>G35+G19+G27+G43</f>
        <v>22</v>
      </c>
      <c r="H11" s="22">
        <f>I11-G11</f>
        <v>123</v>
      </c>
      <c r="I11" s="22">
        <f>I35+I19+I27+I43</f>
        <v>145</v>
      </c>
      <c r="J11" s="23"/>
      <c r="K11" s="22">
        <f>K35+K19+K27+K43</f>
        <v>203</v>
      </c>
      <c r="L11" s="22">
        <f>M11-K11</f>
        <v>284</v>
      </c>
      <c r="M11" s="24">
        <f>M35+M19+M27+M43</f>
        <v>487</v>
      </c>
      <c r="N11" s="23"/>
      <c r="O11" s="22">
        <f>O35+O19+O27+O43</f>
        <v>400</v>
      </c>
      <c r="P11" s="22">
        <f>Q11-O11</f>
        <v>513</v>
      </c>
      <c r="Q11" s="24">
        <f>Q35+Q19+Q27+Q43</f>
        <v>913</v>
      </c>
      <c r="R11" s="4"/>
      <c r="S11" s="4"/>
      <c r="T11" s="4"/>
      <c r="U11" s="29"/>
      <c r="V11" s="4"/>
      <c r="W11" s="4"/>
      <c r="X11" s="4"/>
      <c r="Y11" s="4"/>
      <c r="Z11" s="4"/>
    </row>
    <row r="12" spans="1:26" x14ac:dyDescent="0.2">
      <c r="A12" s="1"/>
      <c r="B12" s="8"/>
      <c r="C12" s="4"/>
      <c r="D12" s="25" t="s">
        <v>19</v>
      </c>
      <c r="E12" s="26"/>
      <c r="F12" s="21"/>
      <c r="G12" s="27">
        <f t="shared" ref="G12:I12" si="5">G11/G6</f>
        <v>8.6071987480438178E-3</v>
      </c>
      <c r="H12" s="27">
        <f t="shared" si="5"/>
        <v>4.2253521126760563E-2</v>
      </c>
      <c r="I12" s="27">
        <f t="shared" si="5"/>
        <v>2.6522773001646242E-2</v>
      </c>
      <c r="J12" s="23"/>
      <c r="K12" s="27">
        <f t="shared" ref="K12:M12" si="6">K11/K6</f>
        <v>6.8511643604454942E-2</v>
      </c>
      <c r="L12" s="27">
        <f t="shared" si="6"/>
        <v>8.8556283130651697E-2</v>
      </c>
      <c r="M12" s="28">
        <f t="shared" si="6"/>
        <v>7.8930307941653163E-2</v>
      </c>
      <c r="N12" s="23"/>
      <c r="O12" s="27">
        <f t="shared" ref="O12:Q12" si="7">O11/O6</f>
        <v>0.11040574109853712</v>
      </c>
      <c r="P12" s="27">
        <f t="shared" si="7"/>
        <v>8.4347254192699769E-2</v>
      </c>
      <c r="Q12" s="28">
        <f t="shared" si="7"/>
        <v>9.4075218959299337E-2</v>
      </c>
      <c r="R12" s="4"/>
      <c r="S12" s="4"/>
      <c r="T12" s="4"/>
      <c r="U12" s="29"/>
      <c r="V12" s="4"/>
      <c r="W12" s="4"/>
      <c r="X12" s="4"/>
      <c r="Y12" s="4"/>
      <c r="Z12" s="4"/>
    </row>
    <row r="13" spans="1:26" x14ac:dyDescent="0.2">
      <c r="A13" s="1"/>
      <c r="B13" s="8"/>
      <c r="C13" s="4"/>
      <c r="D13" s="30" t="s">
        <v>20</v>
      </c>
      <c r="E13" s="31"/>
      <c r="F13" s="21"/>
      <c r="G13" s="32"/>
      <c r="H13" s="32"/>
      <c r="I13" s="32"/>
      <c r="J13" s="33"/>
      <c r="K13" s="32"/>
      <c r="L13" s="32"/>
      <c r="M13" s="34"/>
      <c r="N13" s="33"/>
      <c r="O13" s="32"/>
      <c r="P13" s="32"/>
      <c r="Q13" s="34"/>
      <c r="R13" s="4"/>
      <c r="S13" s="4"/>
      <c r="T13" s="4"/>
      <c r="U13" s="29"/>
      <c r="V13" s="4"/>
      <c r="W13" s="4"/>
      <c r="X13" s="4"/>
      <c r="Y13" s="4"/>
      <c r="Z13" s="4"/>
    </row>
    <row r="14" spans="1:26" x14ac:dyDescent="0.2">
      <c r="A14" s="1"/>
      <c r="B14" s="8"/>
      <c r="C14" s="4"/>
      <c r="D14" s="20" t="s">
        <v>13</v>
      </c>
      <c r="E14" s="20"/>
      <c r="F14" s="21"/>
      <c r="G14" s="22">
        <f>LatAm!G6</f>
        <v>679</v>
      </c>
      <c r="H14" s="22">
        <f>I14-G14</f>
        <v>543</v>
      </c>
      <c r="I14" s="22">
        <f>LatAm!I6</f>
        <v>1222</v>
      </c>
      <c r="J14" s="23"/>
      <c r="K14" s="22">
        <f>LatAm!K6</f>
        <v>674</v>
      </c>
      <c r="L14" s="22">
        <f>M14-K14</f>
        <v>660</v>
      </c>
      <c r="M14" s="24">
        <f>LatAm!M6</f>
        <v>1334</v>
      </c>
      <c r="N14" s="23"/>
      <c r="O14" s="22">
        <f>LatAm!O6</f>
        <v>1190</v>
      </c>
      <c r="P14" s="22">
        <f>Q14-O14</f>
        <v>1482</v>
      </c>
      <c r="Q14" s="24">
        <f>LatAm!Q6</f>
        <v>2672</v>
      </c>
      <c r="R14" s="4"/>
      <c r="S14" s="4"/>
      <c r="T14" s="4"/>
      <c r="U14" s="29"/>
      <c r="V14" s="4"/>
      <c r="W14" s="4"/>
      <c r="X14" s="4"/>
      <c r="Y14" s="4"/>
      <c r="Z14" s="4"/>
    </row>
    <row r="15" spans="1:26" x14ac:dyDescent="0.2">
      <c r="A15" s="1"/>
      <c r="B15" s="8"/>
      <c r="C15" s="4"/>
      <c r="D15" s="25" t="s">
        <v>14</v>
      </c>
      <c r="E15" s="26"/>
      <c r="F15" s="21"/>
      <c r="G15" s="27">
        <f>LatAm!G7</f>
        <v>2.4132730015082871E-2</v>
      </c>
      <c r="H15" s="27">
        <f>LatAm!H7</f>
        <v>-0.23305084745762716</v>
      </c>
      <c r="I15" s="27">
        <f>LatAm!I7</f>
        <v>-0.10867979576951126</v>
      </c>
      <c r="J15" s="23"/>
      <c r="K15" s="27">
        <f t="shared" ref="K15:M15" si="8">K14/G14-1</f>
        <v>-7.3637702503681624E-3</v>
      </c>
      <c r="L15" s="27">
        <f t="shared" si="8"/>
        <v>0.21546961325966851</v>
      </c>
      <c r="M15" s="28">
        <f t="shared" si="8"/>
        <v>9.1653027823240585E-2</v>
      </c>
      <c r="N15" s="23"/>
      <c r="O15" s="27">
        <f t="shared" ref="O15:Q15" si="9">O14/K14-1</f>
        <v>0.76557863501483681</v>
      </c>
      <c r="P15" s="27">
        <f t="shared" si="9"/>
        <v>1.2454545454545456</v>
      </c>
      <c r="Q15" s="28">
        <f t="shared" si="9"/>
        <v>1.0029985007496252</v>
      </c>
      <c r="R15" s="4"/>
      <c r="S15" s="4"/>
      <c r="T15" s="4"/>
      <c r="U15" s="29"/>
      <c r="V15" s="4"/>
      <c r="W15" s="4"/>
      <c r="X15" s="4"/>
      <c r="Y15" s="4"/>
      <c r="Z15" s="4"/>
    </row>
    <row r="16" spans="1:26" x14ac:dyDescent="0.2">
      <c r="A16" s="1"/>
      <c r="B16" s="8"/>
      <c r="C16" s="4"/>
      <c r="D16" s="25" t="s">
        <v>15</v>
      </c>
      <c r="E16" s="26"/>
      <c r="F16" s="21"/>
      <c r="G16" s="27">
        <f>LatAm!G8</f>
        <v>0.17</v>
      </c>
      <c r="H16" s="27">
        <f>LatAm!H8</f>
        <v>0.25</v>
      </c>
      <c r="I16" s="27">
        <f>LatAm!I8</f>
        <v>0.22</v>
      </c>
      <c r="J16" s="23"/>
      <c r="K16" s="27">
        <f>LatAm!K8</f>
        <v>0.3</v>
      </c>
      <c r="L16" s="27">
        <f>LatAm!L8</f>
        <v>0.31</v>
      </c>
      <c r="M16" s="28">
        <f>LatAm!M8</f>
        <v>0.3</v>
      </c>
      <c r="N16" s="23"/>
      <c r="O16" s="27">
        <f>LatAm!O8</f>
        <v>0.35</v>
      </c>
      <c r="P16" s="27">
        <f>LatAm!P8</f>
        <v>0.23</v>
      </c>
      <c r="Q16" s="28">
        <f>LatAm!Q8</f>
        <v>0.28000000000000003</v>
      </c>
      <c r="R16" s="4"/>
      <c r="S16" s="4"/>
      <c r="T16" s="4"/>
      <c r="U16" s="29"/>
      <c r="V16" s="4"/>
      <c r="W16" s="4"/>
      <c r="X16" s="4"/>
      <c r="Y16" s="4"/>
      <c r="Z16" s="4"/>
    </row>
    <row r="17" spans="1:26" x14ac:dyDescent="0.2">
      <c r="A17" s="1"/>
      <c r="B17" s="8"/>
      <c r="C17" s="4"/>
      <c r="D17" s="20" t="s">
        <v>16</v>
      </c>
      <c r="E17" s="20"/>
      <c r="F17" s="21"/>
      <c r="G17" s="22">
        <f>LatAm!G9</f>
        <v>52</v>
      </c>
      <c r="H17" s="22">
        <f>I17-G17</f>
        <v>95</v>
      </c>
      <c r="I17" s="22">
        <f>LatAm!I9</f>
        <v>147</v>
      </c>
      <c r="J17" s="23"/>
      <c r="K17" s="22">
        <f>LatAm!K9</f>
        <v>117</v>
      </c>
      <c r="L17" s="22">
        <f>M17-K17</f>
        <v>139</v>
      </c>
      <c r="M17" s="24">
        <f>LatAm!M9</f>
        <v>256</v>
      </c>
      <c r="N17" s="23"/>
      <c r="O17" s="22">
        <f>LatAm!O9</f>
        <v>222</v>
      </c>
      <c r="P17" s="22">
        <f>Q17-O17</f>
        <v>309</v>
      </c>
      <c r="Q17" s="24">
        <f>LatAm!Q9</f>
        <v>531</v>
      </c>
      <c r="R17" s="4"/>
      <c r="S17" s="4"/>
      <c r="T17" s="4"/>
      <c r="U17" s="29"/>
      <c r="V17" s="4"/>
      <c r="W17" s="4"/>
      <c r="X17" s="4"/>
      <c r="Y17" s="4"/>
      <c r="Z17" s="4"/>
    </row>
    <row r="18" spans="1:26" x14ac:dyDescent="0.2">
      <c r="A18" s="1"/>
      <c r="B18" s="8"/>
      <c r="C18" s="4"/>
      <c r="D18" s="25" t="s">
        <v>17</v>
      </c>
      <c r="E18" s="26"/>
      <c r="F18" s="21"/>
      <c r="G18" s="27">
        <f t="shared" ref="G18:I18" si="10">G17/G14</f>
        <v>7.6583210603829166E-2</v>
      </c>
      <c r="H18" s="27">
        <f t="shared" si="10"/>
        <v>0.17495395948434622</v>
      </c>
      <c r="I18" s="27">
        <f t="shared" si="10"/>
        <v>0.12029459901800327</v>
      </c>
      <c r="J18" s="23"/>
      <c r="K18" s="27">
        <f t="shared" ref="K18:M18" si="11">K17/K14</f>
        <v>0.17359050445103857</v>
      </c>
      <c r="L18" s="27">
        <f t="shared" si="11"/>
        <v>0.2106060606060606</v>
      </c>
      <c r="M18" s="28">
        <f t="shared" si="11"/>
        <v>0.19190404797601199</v>
      </c>
      <c r="N18" s="23"/>
      <c r="O18" s="27">
        <f t="shared" ref="O18:Q18" si="12">O17/O14</f>
        <v>0.1865546218487395</v>
      </c>
      <c r="P18" s="27">
        <f t="shared" si="12"/>
        <v>0.20850202429149797</v>
      </c>
      <c r="Q18" s="28">
        <f t="shared" si="12"/>
        <v>0.19872754491017963</v>
      </c>
      <c r="R18" s="4"/>
      <c r="S18" s="4"/>
      <c r="T18" s="4"/>
      <c r="U18" s="29"/>
      <c r="V18" s="4"/>
      <c r="W18" s="4"/>
      <c r="X18" s="4"/>
      <c r="Y18" s="4"/>
      <c r="Z18" s="4"/>
    </row>
    <row r="19" spans="1:26" x14ac:dyDescent="0.2">
      <c r="A19" s="1"/>
      <c r="B19" s="8"/>
      <c r="C19" s="4"/>
      <c r="D19" s="20" t="s">
        <v>18</v>
      </c>
      <c r="E19" s="20"/>
      <c r="F19" s="21"/>
      <c r="G19" s="22">
        <f>LatAm!G11</f>
        <v>23</v>
      </c>
      <c r="H19" s="22">
        <f>I19-G19</f>
        <v>73</v>
      </c>
      <c r="I19" s="22">
        <f>LatAm!I11</f>
        <v>96</v>
      </c>
      <c r="J19" s="23"/>
      <c r="K19" s="22">
        <f>LatAm!K11</f>
        <v>98</v>
      </c>
      <c r="L19" s="22">
        <f>M19-K19</f>
        <v>128</v>
      </c>
      <c r="M19" s="24">
        <f>LatAm!M11</f>
        <v>226</v>
      </c>
      <c r="N19" s="23"/>
      <c r="O19" s="22">
        <f>LatAm!O11</f>
        <v>189</v>
      </c>
      <c r="P19" s="22">
        <f>Q19-O19</f>
        <v>253</v>
      </c>
      <c r="Q19" s="24">
        <f>LatAm!Q11</f>
        <v>442</v>
      </c>
      <c r="R19" s="4"/>
      <c r="S19" s="4"/>
      <c r="T19" s="4"/>
      <c r="U19" s="29"/>
      <c r="V19" s="4"/>
      <c r="W19" s="4"/>
      <c r="X19" s="4"/>
      <c r="Y19" s="4"/>
      <c r="Z19" s="4"/>
    </row>
    <row r="20" spans="1:26" x14ac:dyDescent="0.2">
      <c r="A20" s="1"/>
      <c r="B20" s="8"/>
      <c r="C20" s="4"/>
      <c r="D20" s="25" t="s">
        <v>19</v>
      </c>
      <c r="E20" s="26"/>
      <c r="F20" s="21"/>
      <c r="G20" s="27">
        <f t="shared" ref="G20:I20" si="13">G19/G14</f>
        <v>3.3873343151693665E-2</v>
      </c>
      <c r="H20" s="27">
        <f t="shared" si="13"/>
        <v>0.13443830570902393</v>
      </c>
      <c r="I20" s="27">
        <f t="shared" si="13"/>
        <v>7.855973813420622E-2</v>
      </c>
      <c r="J20" s="23"/>
      <c r="K20" s="27">
        <f t="shared" ref="K20:M20" si="14">K19/K14</f>
        <v>0.14540059347181009</v>
      </c>
      <c r="L20" s="27">
        <f t="shared" si="14"/>
        <v>0.19393939393939394</v>
      </c>
      <c r="M20" s="28">
        <f t="shared" si="14"/>
        <v>0.16941529235382308</v>
      </c>
      <c r="N20" s="23"/>
      <c r="O20" s="27">
        <f t="shared" ref="O20:Q20" si="15">O19/O14</f>
        <v>0.1588235294117647</v>
      </c>
      <c r="P20" s="27">
        <f t="shared" si="15"/>
        <v>0.17071524966261808</v>
      </c>
      <c r="Q20" s="28">
        <f t="shared" si="15"/>
        <v>0.16541916167664672</v>
      </c>
      <c r="R20" s="4"/>
      <c r="S20" s="4"/>
      <c r="T20" s="4"/>
      <c r="U20" s="29"/>
      <c r="V20" s="4"/>
      <c r="W20" s="4"/>
      <c r="X20" s="4"/>
      <c r="Y20" s="4"/>
      <c r="Z20" s="4"/>
    </row>
    <row r="21" spans="1:26" ht="15.75" customHeight="1" x14ac:dyDescent="0.2">
      <c r="A21" s="1"/>
      <c r="B21" s="8"/>
      <c r="C21" s="4"/>
      <c r="D21" s="30" t="s">
        <v>21</v>
      </c>
      <c r="E21" s="31"/>
      <c r="F21" s="21"/>
      <c r="G21" s="32"/>
      <c r="H21" s="32"/>
      <c r="I21" s="32"/>
      <c r="J21" s="33"/>
      <c r="K21" s="32"/>
      <c r="L21" s="32"/>
      <c r="M21" s="34"/>
      <c r="N21" s="33"/>
      <c r="O21" s="32"/>
      <c r="P21" s="32"/>
      <c r="Q21" s="34"/>
      <c r="R21" s="4"/>
      <c r="S21" s="4"/>
      <c r="T21" s="4"/>
      <c r="U21" s="29"/>
      <c r="V21" s="4"/>
      <c r="W21" s="4"/>
      <c r="X21" s="4"/>
      <c r="Y21" s="4"/>
      <c r="Z21" s="4"/>
    </row>
    <row r="22" spans="1:26" ht="15.75" customHeight="1" x14ac:dyDescent="0.2">
      <c r="A22" s="1"/>
      <c r="B22" s="8"/>
      <c r="C22" s="4"/>
      <c r="D22" s="20" t="s">
        <v>13</v>
      </c>
      <c r="E22" s="35"/>
      <c r="F22" s="21"/>
      <c r="G22" s="22">
        <f>India!G6</f>
        <v>265</v>
      </c>
      <c r="H22" s="22">
        <f>I22-G22</f>
        <v>310</v>
      </c>
      <c r="I22" s="22">
        <f>India!I6</f>
        <v>575</v>
      </c>
      <c r="J22" s="23"/>
      <c r="K22" s="22">
        <f>India!K6</f>
        <v>332</v>
      </c>
      <c r="L22" s="22">
        <f>M22-K22</f>
        <v>362</v>
      </c>
      <c r="M22" s="24">
        <f>India!M6</f>
        <v>694</v>
      </c>
      <c r="N22" s="23"/>
      <c r="O22" s="22">
        <f>India!O6</f>
        <v>397</v>
      </c>
      <c r="P22" s="22">
        <f>Q22-O22</f>
        <v>384</v>
      </c>
      <c r="Q22" s="24">
        <f>India!Q6</f>
        <v>781</v>
      </c>
      <c r="R22" s="4"/>
      <c r="S22" s="4"/>
      <c r="T22" s="4"/>
      <c r="U22" s="29"/>
      <c r="V22" s="4"/>
      <c r="W22" s="4"/>
      <c r="X22" s="4"/>
      <c r="Y22" s="4"/>
      <c r="Z22" s="4"/>
    </row>
    <row r="23" spans="1:26" ht="15.75" customHeight="1" x14ac:dyDescent="0.2">
      <c r="A23" s="1"/>
      <c r="B23" s="8"/>
      <c r="C23" s="4"/>
      <c r="D23" s="25" t="s">
        <v>14</v>
      </c>
      <c r="E23" s="35"/>
      <c r="F23" s="21"/>
      <c r="G23" s="27">
        <f>India!G7</f>
        <v>0.17777777777777781</v>
      </c>
      <c r="H23" s="27">
        <f>India!H7</f>
        <v>0.13970588235294112</v>
      </c>
      <c r="I23" s="27">
        <f>India!I7</f>
        <v>0.1569416498993963</v>
      </c>
      <c r="J23" s="23"/>
      <c r="K23" s="27">
        <f t="shared" ref="K23:M23" si="16">K22/G22-1</f>
        <v>0.25283018867924523</v>
      </c>
      <c r="L23" s="27">
        <f t="shared" si="16"/>
        <v>0.16774193548387095</v>
      </c>
      <c r="M23" s="28">
        <f t="shared" si="16"/>
        <v>0.20695652173913048</v>
      </c>
      <c r="N23" s="23"/>
      <c r="O23" s="27">
        <f t="shared" ref="O23:Q23" si="17">O22/K22-1</f>
        <v>0.19578313253012047</v>
      </c>
      <c r="P23" s="27">
        <f t="shared" si="17"/>
        <v>6.0773480662983381E-2</v>
      </c>
      <c r="Q23" s="28">
        <f t="shared" si="17"/>
        <v>0.12536023054755052</v>
      </c>
      <c r="R23" s="4"/>
      <c r="S23" s="4"/>
      <c r="T23" s="4"/>
      <c r="U23" s="29"/>
      <c r="V23" s="4"/>
      <c r="W23" s="4"/>
      <c r="X23" s="4"/>
      <c r="Y23" s="4"/>
      <c r="Z23" s="4"/>
    </row>
    <row r="24" spans="1:26" ht="15.75" customHeight="1" x14ac:dyDescent="0.2">
      <c r="A24" s="1"/>
      <c r="B24" s="8"/>
      <c r="C24" s="4"/>
      <c r="D24" s="25" t="s">
        <v>15</v>
      </c>
      <c r="E24" s="35"/>
      <c r="F24" s="21"/>
      <c r="G24" s="27">
        <f>India!G8</f>
        <v>0.19</v>
      </c>
      <c r="H24" s="27">
        <f>India!H8</f>
        <v>0.13</v>
      </c>
      <c r="I24" s="27">
        <f>India!I8</f>
        <v>0.16</v>
      </c>
      <c r="J24" s="23"/>
      <c r="K24" s="27">
        <f>India!K8</f>
        <v>0.28000000000000003</v>
      </c>
      <c r="L24" s="27">
        <f>India!L8</f>
        <v>0.19</v>
      </c>
      <c r="M24" s="28">
        <f>India!M8</f>
        <v>0.23</v>
      </c>
      <c r="N24" s="23"/>
      <c r="O24" s="27">
        <f>India!O8</f>
        <v>0.17</v>
      </c>
      <c r="P24" s="27">
        <f>India!P8</f>
        <v>0.05</v>
      </c>
      <c r="Q24" s="28">
        <f>India!Q8</f>
        <v>0.11</v>
      </c>
      <c r="R24" s="4"/>
      <c r="S24" s="4"/>
      <c r="T24" s="4"/>
      <c r="U24" s="29"/>
      <c r="V24" s="4"/>
      <c r="W24" s="4"/>
      <c r="X24" s="4"/>
      <c r="Y24" s="4"/>
      <c r="Z24" s="4"/>
    </row>
    <row r="25" spans="1:26" ht="15.75" customHeight="1" x14ac:dyDescent="0.2">
      <c r="A25" s="1"/>
      <c r="B25" s="8"/>
      <c r="C25" s="4"/>
      <c r="D25" s="20" t="s">
        <v>16</v>
      </c>
      <c r="E25" s="35"/>
      <c r="F25" s="21"/>
      <c r="G25" s="22">
        <f>India!G9</f>
        <v>-9</v>
      </c>
      <c r="H25" s="22">
        <f>I25-G25</f>
        <v>2</v>
      </c>
      <c r="I25" s="22">
        <f>India!I9</f>
        <v>-7</v>
      </c>
      <c r="J25" s="23"/>
      <c r="K25" s="22">
        <f>India!K9</f>
        <v>-19</v>
      </c>
      <c r="L25" s="22">
        <f>M25-K25</f>
        <v>-6</v>
      </c>
      <c r="M25" s="24">
        <f>India!M9</f>
        <v>-25</v>
      </c>
      <c r="N25" s="23"/>
      <c r="O25" s="22">
        <f>India!O9</f>
        <v>-1</v>
      </c>
      <c r="P25" s="22">
        <f>Q25-O25</f>
        <v>19</v>
      </c>
      <c r="Q25" s="24">
        <f>India!Q9</f>
        <v>18</v>
      </c>
      <c r="R25" s="4"/>
      <c r="S25" s="4"/>
      <c r="T25" s="4"/>
      <c r="U25" s="29"/>
      <c r="V25" s="4"/>
      <c r="W25" s="4"/>
      <c r="X25" s="4"/>
      <c r="Y25" s="4"/>
      <c r="Z25" s="4"/>
    </row>
    <row r="26" spans="1:26" ht="15.75" customHeight="1" x14ac:dyDescent="0.2">
      <c r="A26" s="1"/>
      <c r="B26" s="8"/>
      <c r="C26" s="4"/>
      <c r="D26" s="25" t="s">
        <v>17</v>
      </c>
      <c r="E26" s="35"/>
      <c r="F26" s="21"/>
      <c r="G26" s="27">
        <f t="shared" ref="G26:I26" si="18">G25/G22</f>
        <v>-3.3962264150943396E-2</v>
      </c>
      <c r="H26" s="27">
        <f t="shared" si="18"/>
        <v>6.4516129032258064E-3</v>
      </c>
      <c r="I26" s="27">
        <f t="shared" si="18"/>
        <v>-1.2173913043478261E-2</v>
      </c>
      <c r="J26" s="23"/>
      <c r="K26" s="27">
        <f t="shared" ref="K26:M26" si="19">K25/K22</f>
        <v>-5.7228915662650599E-2</v>
      </c>
      <c r="L26" s="27">
        <f t="shared" si="19"/>
        <v>-1.6574585635359115E-2</v>
      </c>
      <c r="M26" s="28">
        <f t="shared" si="19"/>
        <v>-3.6023054755043228E-2</v>
      </c>
      <c r="N26" s="23"/>
      <c r="O26" s="27">
        <f t="shared" ref="O26:Q26" si="20">O25/O22</f>
        <v>-2.5188916876574307E-3</v>
      </c>
      <c r="P26" s="27">
        <f t="shared" si="20"/>
        <v>4.9479166666666664E-2</v>
      </c>
      <c r="Q26" s="28">
        <f t="shared" si="20"/>
        <v>2.3047375160051217E-2</v>
      </c>
      <c r="R26" s="4"/>
      <c r="S26" s="4"/>
      <c r="T26" s="4"/>
      <c r="U26" s="29"/>
      <c r="V26" s="4"/>
      <c r="W26" s="4"/>
      <c r="X26" s="4"/>
      <c r="Y26" s="4"/>
      <c r="Z26" s="4"/>
    </row>
    <row r="27" spans="1:26" ht="15.75" customHeight="1" x14ac:dyDescent="0.2">
      <c r="A27" s="1"/>
      <c r="B27" s="8"/>
      <c r="C27" s="4"/>
      <c r="D27" s="20" t="s">
        <v>18</v>
      </c>
      <c r="E27" s="35"/>
      <c r="F27" s="21"/>
      <c r="G27" s="22">
        <f>India!G11</f>
        <v>-21</v>
      </c>
      <c r="H27" s="22">
        <f>I27-G27</f>
        <v>-11</v>
      </c>
      <c r="I27" s="22">
        <f>India!I11</f>
        <v>-32</v>
      </c>
      <c r="J27" s="23"/>
      <c r="K27" s="22">
        <f>India!K11</f>
        <v>-33</v>
      </c>
      <c r="L27" s="22">
        <f>M27-K27</f>
        <v>-16</v>
      </c>
      <c r="M27" s="24">
        <f>India!M11</f>
        <v>-49</v>
      </c>
      <c r="N27" s="23"/>
      <c r="O27" s="22">
        <f>India!O11</f>
        <v>-15</v>
      </c>
      <c r="P27" s="22">
        <f>Q27-O27</f>
        <v>5</v>
      </c>
      <c r="Q27" s="24">
        <f>India!Q11</f>
        <v>-10</v>
      </c>
      <c r="R27" s="4"/>
      <c r="S27" s="4"/>
      <c r="T27" s="4"/>
      <c r="U27" s="29"/>
      <c r="V27" s="4"/>
      <c r="W27" s="4"/>
      <c r="X27" s="4"/>
      <c r="Y27" s="4"/>
      <c r="Z27" s="4"/>
    </row>
    <row r="28" spans="1:26" ht="15.75" customHeight="1" x14ac:dyDescent="0.2">
      <c r="A28" s="1"/>
      <c r="B28" s="8"/>
      <c r="C28" s="4"/>
      <c r="D28" s="25" t="s">
        <v>19</v>
      </c>
      <c r="E28" s="35"/>
      <c r="F28" s="21"/>
      <c r="G28" s="27">
        <f t="shared" ref="G28:I28" si="21">G27/G22</f>
        <v>-7.9245283018867921E-2</v>
      </c>
      <c r="H28" s="27">
        <f t="shared" si="21"/>
        <v>-3.5483870967741936E-2</v>
      </c>
      <c r="I28" s="27">
        <f t="shared" si="21"/>
        <v>-5.565217391304348E-2</v>
      </c>
      <c r="J28" s="23"/>
      <c r="K28" s="27">
        <f t="shared" ref="K28:M28" si="22">K27/K22</f>
        <v>-9.9397590361445784E-2</v>
      </c>
      <c r="L28" s="27">
        <f t="shared" si="22"/>
        <v>-4.4198895027624308E-2</v>
      </c>
      <c r="M28" s="28">
        <f t="shared" si="22"/>
        <v>-7.060518731988473E-2</v>
      </c>
      <c r="N28" s="23"/>
      <c r="O28" s="27">
        <f t="shared" ref="O28:Q28" si="23">O27/O22</f>
        <v>-3.7783375314861464E-2</v>
      </c>
      <c r="P28" s="27">
        <f t="shared" si="23"/>
        <v>1.3020833333333334E-2</v>
      </c>
      <c r="Q28" s="28">
        <f t="shared" si="23"/>
        <v>-1.2804097311139564E-2</v>
      </c>
      <c r="R28" s="4"/>
      <c r="S28" s="4"/>
      <c r="T28" s="4"/>
      <c r="U28" s="29"/>
      <c r="V28" s="4"/>
      <c r="W28" s="4"/>
      <c r="X28" s="4"/>
      <c r="Y28" s="4"/>
      <c r="Z28" s="4"/>
    </row>
    <row r="29" spans="1:26" ht="15.75" customHeight="1" x14ac:dyDescent="0.2">
      <c r="A29" s="1"/>
      <c r="B29" s="8"/>
      <c r="C29" s="4"/>
      <c r="D29" s="30" t="s">
        <v>22</v>
      </c>
      <c r="E29" s="31"/>
      <c r="F29" s="21"/>
      <c r="G29" s="32"/>
      <c r="H29" s="32"/>
      <c r="I29" s="32"/>
      <c r="J29" s="33"/>
      <c r="K29" s="32"/>
      <c r="L29" s="32"/>
      <c r="M29" s="34"/>
      <c r="N29" s="33"/>
      <c r="O29" s="32"/>
      <c r="P29" s="32"/>
      <c r="Q29" s="34"/>
      <c r="R29" s="4"/>
      <c r="S29" s="4"/>
      <c r="T29" s="4"/>
      <c r="U29" s="29"/>
      <c r="V29" s="4"/>
      <c r="W29" s="4"/>
      <c r="X29" s="4"/>
      <c r="Y29" s="4"/>
      <c r="Z29" s="4"/>
    </row>
    <row r="30" spans="1:26" ht="15.75" customHeight="1" x14ac:dyDescent="0.2">
      <c r="A30" s="1"/>
      <c r="B30" s="8"/>
      <c r="C30" s="4"/>
      <c r="D30" s="20" t="s">
        <v>13</v>
      </c>
      <c r="E30" s="20"/>
      <c r="F30" s="21"/>
      <c r="G30" s="22">
        <f>Europe!G6</f>
        <v>1313</v>
      </c>
      <c r="H30" s="22">
        <f>I30-G30</f>
        <v>1736</v>
      </c>
      <c r="I30" s="22">
        <f>Europe!I6</f>
        <v>3049</v>
      </c>
      <c r="J30" s="23"/>
      <c r="K30" s="22">
        <f>Europe!K6</f>
        <v>1640</v>
      </c>
      <c r="L30" s="22">
        <f>M30-K30</f>
        <v>1882</v>
      </c>
      <c r="M30" s="24">
        <f>Europe!M6</f>
        <v>3522</v>
      </c>
      <c r="N30" s="23"/>
      <c r="O30" s="22">
        <f>Europe!O6</f>
        <v>1810</v>
      </c>
      <c r="P30" s="22">
        <f>Q30-O30</f>
        <v>4063</v>
      </c>
      <c r="Q30" s="24">
        <f>Europe!Q6</f>
        <v>5873</v>
      </c>
      <c r="R30" s="4"/>
      <c r="S30" s="4"/>
      <c r="T30" s="4"/>
      <c r="U30" s="29"/>
      <c r="V30" s="4"/>
      <c r="W30" s="4"/>
      <c r="X30" s="4"/>
      <c r="Y30" s="4"/>
      <c r="Z30" s="4"/>
    </row>
    <row r="31" spans="1:26" ht="15.75" customHeight="1" x14ac:dyDescent="0.2">
      <c r="A31" s="1"/>
      <c r="B31" s="8"/>
      <c r="C31" s="4"/>
      <c r="D31" s="25" t="s">
        <v>14</v>
      </c>
      <c r="E31" s="26"/>
      <c r="F31" s="21"/>
      <c r="G31" s="27">
        <f>Europe!G7</f>
        <v>0.18394950405770971</v>
      </c>
      <c r="H31" s="27">
        <f>Europe!H7</f>
        <v>0.24892086330935248</v>
      </c>
      <c r="I31" s="27">
        <f>Europe!I7</f>
        <v>0.22008803521408571</v>
      </c>
      <c r="J31" s="23"/>
      <c r="K31" s="27">
        <f t="shared" ref="K31:M31" si="24">K30/G30-1</f>
        <v>0.24904798172124898</v>
      </c>
      <c r="L31" s="27">
        <f t="shared" si="24"/>
        <v>8.4101382488479315E-2</v>
      </c>
      <c r="M31" s="28">
        <f t="shared" si="24"/>
        <v>0.15513283043620851</v>
      </c>
      <c r="N31" s="23"/>
      <c r="O31" s="27">
        <f t="shared" ref="O31:Q31" si="25">O30/K30-1</f>
        <v>0.10365853658536595</v>
      </c>
      <c r="P31" s="27">
        <f t="shared" si="25"/>
        <v>1.1588735387885229</v>
      </c>
      <c r="Q31" s="28">
        <f t="shared" si="25"/>
        <v>0.6675184554230551</v>
      </c>
      <c r="R31" s="4"/>
      <c r="S31" s="4"/>
      <c r="T31" s="4"/>
      <c r="U31" s="29"/>
      <c r="V31" s="4"/>
      <c r="W31" s="4"/>
      <c r="X31" s="4"/>
      <c r="Y31" s="4"/>
      <c r="Z31" s="4"/>
    </row>
    <row r="32" spans="1:26" ht="15.75" customHeight="1" x14ac:dyDescent="0.2">
      <c r="A32" s="1"/>
      <c r="B32" s="8"/>
      <c r="C32" s="4"/>
      <c r="D32" s="25" t="s">
        <v>15</v>
      </c>
      <c r="E32" s="26"/>
      <c r="F32" s="21"/>
      <c r="G32" s="27">
        <f>Europe!G8</f>
        <v>0.15</v>
      </c>
      <c r="H32" s="27">
        <f>Europe!H8</f>
        <v>0.24</v>
      </c>
      <c r="I32" s="27">
        <f>Europe!I8</f>
        <v>0.2</v>
      </c>
      <c r="J32" s="23"/>
      <c r="K32" s="27">
        <f>Europe!K8</f>
        <v>0.25</v>
      </c>
      <c r="L32" s="27">
        <f>Europe!L8</f>
        <v>0.12</v>
      </c>
      <c r="M32" s="28">
        <f>Europe!M8</f>
        <v>0.18</v>
      </c>
      <c r="N32" s="23"/>
      <c r="O32" s="27">
        <f>Europe!O8</f>
        <v>0.06</v>
      </c>
      <c r="P32" s="27">
        <f>Europe!P8</f>
        <v>0.04</v>
      </c>
      <c r="Q32" s="28">
        <f>Europe!Q8</f>
        <v>0.05</v>
      </c>
      <c r="R32" s="4"/>
      <c r="S32" s="4"/>
      <c r="T32" s="4"/>
      <c r="U32" s="29"/>
      <c r="V32" s="4"/>
      <c r="W32" s="4"/>
      <c r="X32" s="4"/>
      <c r="Y32" s="4"/>
      <c r="Z32" s="4"/>
    </row>
    <row r="33" spans="1:26" ht="15.75" customHeight="1" x14ac:dyDescent="0.2">
      <c r="A33" s="1"/>
      <c r="B33" s="8"/>
      <c r="C33" s="4"/>
      <c r="D33" s="20" t="s">
        <v>16</v>
      </c>
      <c r="E33" s="20"/>
      <c r="F33" s="21"/>
      <c r="G33" s="22">
        <f>Europe!G9</f>
        <v>112</v>
      </c>
      <c r="H33" s="22">
        <f>I33-G33</f>
        <v>136</v>
      </c>
      <c r="I33" s="22">
        <f>Europe!I9</f>
        <v>248</v>
      </c>
      <c r="J33" s="23"/>
      <c r="K33" s="22">
        <f>Europe!K9</f>
        <v>191</v>
      </c>
      <c r="L33" s="22">
        <f>M33-K33</f>
        <v>235</v>
      </c>
      <c r="M33" s="24">
        <f>Europe!M9</f>
        <v>426</v>
      </c>
      <c r="N33" s="23"/>
      <c r="O33" s="22">
        <f>Europe!O9</f>
        <v>287</v>
      </c>
      <c r="P33" s="22">
        <f>Q33-O33</f>
        <v>405</v>
      </c>
      <c r="Q33" s="24">
        <f>Europe!Q9</f>
        <v>692</v>
      </c>
      <c r="R33" s="4"/>
      <c r="S33" s="4"/>
      <c r="T33" s="4"/>
      <c r="U33" s="29"/>
      <c r="V33" s="4"/>
      <c r="W33" s="4"/>
      <c r="X33" s="4"/>
      <c r="Y33" s="4"/>
      <c r="Z33" s="4"/>
    </row>
    <row r="34" spans="1:26" ht="15.75" customHeight="1" x14ac:dyDescent="0.2">
      <c r="A34" s="1"/>
      <c r="B34" s="8"/>
      <c r="C34" s="4"/>
      <c r="D34" s="25" t="s">
        <v>17</v>
      </c>
      <c r="E34" s="26"/>
      <c r="F34" s="21"/>
      <c r="G34" s="27">
        <f t="shared" ref="G34:I34" si="26">G33/G30</f>
        <v>8.5300837776085298E-2</v>
      </c>
      <c r="H34" s="27">
        <f t="shared" si="26"/>
        <v>7.8341013824884786E-2</v>
      </c>
      <c r="I34" s="27">
        <f t="shared" si="26"/>
        <v>8.1338143653656936E-2</v>
      </c>
      <c r="J34" s="23"/>
      <c r="K34" s="27">
        <f t="shared" ref="K34:M34" si="27">K33/K30</f>
        <v>0.11646341463414635</v>
      </c>
      <c r="L34" s="27">
        <f t="shared" si="27"/>
        <v>0.12486716259298619</v>
      </c>
      <c r="M34" s="28">
        <f t="shared" si="27"/>
        <v>0.12095400340715502</v>
      </c>
      <c r="N34" s="23"/>
      <c r="O34" s="27">
        <f t="shared" ref="O34:Q34" si="28">O33/O30</f>
        <v>0.15856353591160222</v>
      </c>
      <c r="P34" s="27">
        <f t="shared" si="28"/>
        <v>9.9680039379768645E-2</v>
      </c>
      <c r="Q34" s="28">
        <f t="shared" si="28"/>
        <v>0.1178273454793121</v>
      </c>
      <c r="R34" s="4"/>
      <c r="S34" s="4"/>
      <c r="T34" s="4"/>
      <c r="U34" s="29"/>
      <c r="V34" s="4"/>
      <c r="W34" s="4"/>
      <c r="X34" s="4"/>
      <c r="Y34" s="4"/>
      <c r="Z34" s="4"/>
    </row>
    <row r="35" spans="1:26" ht="15.75" customHeight="1" x14ac:dyDescent="0.2">
      <c r="A35" s="1"/>
      <c r="B35" s="8"/>
      <c r="C35" s="4"/>
      <c r="D35" s="20" t="s">
        <v>18</v>
      </c>
      <c r="E35" s="20"/>
      <c r="F35" s="21"/>
      <c r="G35" s="22">
        <f>Europe!G11</f>
        <v>55</v>
      </c>
      <c r="H35" s="22">
        <f>I35-G35</f>
        <v>69</v>
      </c>
      <c r="I35" s="22">
        <f>Europe!I11</f>
        <v>124</v>
      </c>
      <c r="J35" s="23"/>
      <c r="K35" s="22">
        <f>Europe!K11</f>
        <v>129</v>
      </c>
      <c r="L35" s="22">
        <f>M35-K35</f>
        <v>176</v>
      </c>
      <c r="M35" s="24">
        <f>Europe!M11</f>
        <v>305</v>
      </c>
      <c r="N35" s="23"/>
      <c r="O35" s="22">
        <f>Europe!O11</f>
        <v>217</v>
      </c>
      <c r="P35" s="22">
        <f>Q35-O35</f>
        <v>256</v>
      </c>
      <c r="Q35" s="24">
        <f>Europe!Q11</f>
        <v>473</v>
      </c>
      <c r="R35" s="4"/>
      <c r="S35" s="4"/>
      <c r="T35" s="4"/>
      <c r="U35" s="29"/>
      <c r="V35" s="4"/>
      <c r="W35" s="4"/>
      <c r="X35" s="4"/>
      <c r="Y35" s="4"/>
      <c r="Z35" s="4"/>
    </row>
    <row r="36" spans="1:26" ht="15.75" customHeight="1" x14ac:dyDescent="0.2">
      <c r="A36" s="1"/>
      <c r="B36" s="8"/>
      <c r="C36" s="4"/>
      <c r="D36" s="25" t="s">
        <v>19</v>
      </c>
      <c r="E36" s="26"/>
      <c r="F36" s="21"/>
      <c r="G36" s="27">
        <f t="shared" ref="G36:I36" si="29">G35/G30</f>
        <v>4.1888804265041886E-2</v>
      </c>
      <c r="H36" s="27">
        <f t="shared" si="29"/>
        <v>3.9746543778801845E-2</v>
      </c>
      <c r="I36" s="27">
        <f t="shared" si="29"/>
        <v>4.0669071826828468E-2</v>
      </c>
      <c r="J36" s="23"/>
      <c r="K36" s="27">
        <f t="shared" ref="K36:M36" si="30">K35/K30</f>
        <v>7.8658536585365854E-2</v>
      </c>
      <c r="L36" s="27">
        <f t="shared" si="30"/>
        <v>9.3517534537725822E-2</v>
      </c>
      <c r="M36" s="28">
        <f t="shared" si="30"/>
        <v>8.6598523566155591E-2</v>
      </c>
      <c r="N36" s="23"/>
      <c r="O36" s="27">
        <f t="shared" ref="O36:Q36" si="31">O35/O30</f>
        <v>0.11988950276243093</v>
      </c>
      <c r="P36" s="27">
        <f t="shared" si="31"/>
        <v>6.3007629830174744E-2</v>
      </c>
      <c r="Q36" s="28">
        <f t="shared" si="31"/>
        <v>8.0538055508258127E-2</v>
      </c>
      <c r="R36" s="4"/>
      <c r="S36" s="4"/>
      <c r="T36" s="4"/>
      <c r="U36" s="29"/>
      <c r="V36" s="4"/>
      <c r="W36" s="4"/>
      <c r="X36" s="4"/>
      <c r="Y36" s="4"/>
      <c r="Z36" s="4"/>
    </row>
    <row r="37" spans="1:26" ht="15.75" customHeight="1" x14ac:dyDescent="0.2">
      <c r="A37" s="1"/>
      <c r="B37" s="8"/>
      <c r="C37" s="4"/>
      <c r="D37" s="30" t="s">
        <v>23</v>
      </c>
      <c r="E37" s="31"/>
      <c r="F37" s="21"/>
      <c r="G37" s="32"/>
      <c r="H37" s="32"/>
      <c r="I37" s="32"/>
      <c r="J37" s="33"/>
      <c r="K37" s="32"/>
      <c r="L37" s="32"/>
      <c r="M37" s="34"/>
      <c r="N37" s="33"/>
      <c r="O37" s="32"/>
      <c r="P37" s="32"/>
      <c r="Q37" s="34"/>
      <c r="R37" s="4"/>
      <c r="S37" s="4"/>
      <c r="T37" s="4"/>
      <c r="U37" s="29"/>
      <c r="V37" s="4"/>
      <c r="W37" s="4"/>
      <c r="X37" s="4"/>
      <c r="Y37" s="4"/>
      <c r="Z37" s="4"/>
    </row>
    <row r="38" spans="1:26" ht="15.75" customHeight="1" x14ac:dyDescent="0.2">
      <c r="A38" s="1"/>
      <c r="B38" s="8"/>
      <c r="C38" s="4"/>
      <c r="D38" s="20" t="s">
        <v>13</v>
      </c>
      <c r="E38" s="35"/>
      <c r="F38" s="21"/>
      <c r="G38" s="22">
        <f>'Other assets'!G6</f>
        <v>299</v>
      </c>
      <c r="H38" s="22">
        <f>I38-G38</f>
        <v>322</v>
      </c>
      <c r="I38" s="22">
        <f>'Other assets'!I6</f>
        <v>621</v>
      </c>
      <c r="J38" s="23"/>
      <c r="K38" s="36">
        <f>'Other assets'!K6</f>
        <v>317</v>
      </c>
      <c r="L38" s="22">
        <f>M38-K38</f>
        <v>303</v>
      </c>
      <c r="M38" s="24">
        <f>'Other assets'!M6</f>
        <v>620</v>
      </c>
      <c r="N38" s="23"/>
      <c r="O38" s="36">
        <f>'Other assets'!O6</f>
        <v>226</v>
      </c>
      <c r="P38" s="22">
        <f>Q38-O38</f>
        <v>153</v>
      </c>
      <c r="Q38" s="24">
        <f>'Other assets'!Q6</f>
        <v>379</v>
      </c>
      <c r="R38" s="4"/>
      <c r="S38" s="4"/>
      <c r="T38" s="4"/>
      <c r="U38" s="29"/>
      <c r="V38" s="4"/>
      <c r="W38" s="4"/>
      <c r="X38" s="4"/>
      <c r="Y38" s="4"/>
      <c r="Z38" s="4"/>
    </row>
    <row r="39" spans="1:26" ht="15.75" customHeight="1" x14ac:dyDescent="0.2">
      <c r="A39" s="1"/>
      <c r="B39" s="8"/>
      <c r="C39" s="4"/>
      <c r="D39" s="25" t="s">
        <v>14</v>
      </c>
      <c r="E39" s="35"/>
      <c r="F39" s="21"/>
      <c r="G39" s="37">
        <f>'Other assets'!G7</f>
        <v>0.1287878787878789</v>
      </c>
      <c r="H39" s="37">
        <f>'Other assets'!H7</f>
        <v>8.026755852842804E-2</v>
      </c>
      <c r="I39" s="37">
        <f>'Other assets'!I7</f>
        <v>0.10301953818827703</v>
      </c>
      <c r="J39" s="23"/>
      <c r="K39" s="37">
        <f t="shared" ref="K39:M39" si="32">K38/G38-1</f>
        <v>6.020066889632103E-2</v>
      </c>
      <c r="L39" s="27">
        <f t="shared" si="32"/>
        <v>-5.9006211180124168E-2</v>
      </c>
      <c r="M39" s="38">
        <f t="shared" si="32"/>
        <v>-1.6103059581320522E-3</v>
      </c>
      <c r="N39" s="23"/>
      <c r="O39" s="37">
        <f t="shared" ref="O39:Q39" si="33">O38/K38-1</f>
        <v>-0.28706624605678233</v>
      </c>
      <c r="P39" s="27">
        <f t="shared" si="33"/>
        <v>-0.49504950495049505</v>
      </c>
      <c r="Q39" s="38">
        <f t="shared" si="33"/>
        <v>-0.3887096774193548</v>
      </c>
      <c r="R39" s="4"/>
      <c r="S39" s="4"/>
      <c r="T39" s="4"/>
      <c r="U39" s="29"/>
      <c r="V39" s="4"/>
      <c r="W39" s="4"/>
      <c r="X39" s="4"/>
      <c r="Y39" s="4"/>
      <c r="Z39" s="4"/>
    </row>
    <row r="40" spans="1:26" ht="15.75" customHeight="1" x14ac:dyDescent="0.2">
      <c r="A40" s="1"/>
      <c r="B40" s="8"/>
      <c r="C40" s="4"/>
      <c r="D40" s="25" t="s">
        <v>15</v>
      </c>
      <c r="E40" s="35"/>
      <c r="F40" s="21"/>
      <c r="G40" s="37">
        <f>'Other assets'!G8</f>
        <v>0.19</v>
      </c>
      <c r="H40" s="37">
        <f>'Other assets'!H8</f>
        <v>0.2</v>
      </c>
      <c r="I40" s="37">
        <f>'Other assets'!I8</f>
        <v>0.2</v>
      </c>
      <c r="J40" s="23"/>
      <c r="K40" s="37">
        <f>'Other assets'!K8</f>
        <v>0.22</v>
      </c>
      <c r="L40" s="37">
        <f>'Other assets'!L8</f>
        <v>0.17</v>
      </c>
      <c r="M40" s="38">
        <f>'Other assets'!M8</f>
        <v>0.19</v>
      </c>
      <c r="N40" s="23"/>
      <c r="O40" s="37">
        <f>'Other assets'!O8</f>
        <v>0.11</v>
      </c>
      <c r="P40" s="37">
        <f>'Other assets'!P8</f>
        <v>0.25</v>
      </c>
      <c r="Q40" s="38">
        <f>'Other assets'!Q8</f>
        <v>0.17</v>
      </c>
      <c r="R40" s="4"/>
      <c r="S40" s="4"/>
      <c r="T40" s="4"/>
      <c r="U40" s="29"/>
      <c r="V40" s="4"/>
      <c r="W40" s="4"/>
      <c r="X40" s="4"/>
      <c r="Y40" s="4"/>
      <c r="Z40" s="4"/>
    </row>
    <row r="41" spans="1:26" ht="15.75" customHeight="1" x14ac:dyDescent="0.2">
      <c r="A41" s="1"/>
      <c r="B41" s="8"/>
      <c r="C41" s="4"/>
      <c r="D41" s="20" t="s">
        <v>16</v>
      </c>
      <c r="E41" s="35"/>
      <c r="F41" s="21"/>
      <c r="G41" s="22">
        <f>'Other assets'!G9</f>
        <v>-9</v>
      </c>
      <c r="H41" s="22">
        <f>I41-G41</f>
        <v>4</v>
      </c>
      <c r="I41" s="22">
        <f>'Other assets'!I9</f>
        <v>-5</v>
      </c>
      <c r="J41" s="23"/>
      <c r="K41" s="22">
        <f>'Other assets'!K9</f>
        <v>23</v>
      </c>
      <c r="L41" s="22">
        <f>M41-K41</f>
        <v>9</v>
      </c>
      <c r="M41" s="24">
        <f>'Other assets'!M9</f>
        <v>32</v>
      </c>
      <c r="N41" s="23"/>
      <c r="O41" s="22">
        <f>'Other assets'!O9</f>
        <v>22</v>
      </c>
      <c r="P41" s="22">
        <f>Q41-O41</f>
        <v>4</v>
      </c>
      <c r="Q41" s="24">
        <f>'Other assets'!Q9</f>
        <v>26</v>
      </c>
      <c r="R41" s="4"/>
      <c r="S41" s="4"/>
      <c r="T41" s="4"/>
      <c r="U41" s="29"/>
      <c r="V41" s="4"/>
      <c r="W41" s="4"/>
      <c r="X41" s="4"/>
      <c r="Y41" s="4"/>
      <c r="Z41" s="4"/>
    </row>
    <row r="42" spans="1:26" ht="15.75" customHeight="1" x14ac:dyDescent="0.2">
      <c r="A42" s="1"/>
      <c r="B42" s="8"/>
      <c r="C42" s="4"/>
      <c r="D42" s="25" t="s">
        <v>17</v>
      </c>
      <c r="E42" s="35"/>
      <c r="F42" s="21"/>
      <c r="G42" s="27">
        <f t="shared" ref="G42:I42" si="34">G41/G38</f>
        <v>-3.0100334448160536E-2</v>
      </c>
      <c r="H42" s="27">
        <f t="shared" si="34"/>
        <v>1.2422360248447204E-2</v>
      </c>
      <c r="I42" s="27">
        <f t="shared" si="34"/>
        <v>-8.0515297906602248E-3</v>
      </c>
      <c r="J42" s="23"/>
      <c r="K42" s="37">
        <f t="shared" ref="K42:M42" si="35">K41/K38</f>
        <v>7.2555205047318619E-2</v>
      </c>
      <c r="L42" s="27">
        <f t="shared" si="35"/>
        <v>2.9702970297029702E-2</v>
      </c>
      <c r="M42" s="28">
        <f t="shared" si="35"/>
        <v>5.1612903225806452E-2</v>
      </c>
      <c r="N42" s="23"/>
      <c r="O42" s="37">
        <f t="shared" ref="O42:Q42" si="36">O41/O38</f>
        <v>9.7345132743362831E-2</v>
      </c>
      <c r="P42" s="27">
        <f t="shared" si="36"/>
        <v>2.6143790849673203E-2</v>
      </c>
      <c r="Q42" s="28">
        <f t="shared" si="36"/>
        <v>6.860158311345646E-2</v>
      </c>
      <c r="R42" s="4"/>
      <c r="S42" s="4"/>
      <c r="T42" s="4"/>
      <c r="U42" s="29"/>
      <c r="V42" s="4"/>
      <c r="W42" s="4"/>
      <c r="X42" s="4"/>
      <c r="Y42" s="4"/>
      <c r="Z42" s="4"/>
    </row>
    <row r="43" spans="1:26" ht="15.75" customHeight="1" x14ac:dyDescent="0.2">
      <c r="A43" s="1"/>
      <c r="B43" s="8"/>
      <c r="C43" s="4"/>
      <c r="D43" s="20" t="s">
        <v>18</v>
      </c>
      <c r="E43" s="35"/>
      <c r="F43" s="21"/>
      <c r="G43" s="22">
        <f>'Other assets'!G11</f>
        <v>-35</v>
      </c>
      <c r="H43" s="22">
        <f>I43-G43</f>
        <v>-8</v>
      </c>
      <c r="I43" s="22">
        <f>'Other assets'!I11</f>
        <v>-43</v>
      </c>
      <c r="J43" s="23"/>
      <c r="K43" s="22">
        <f>'Other assets'!K11</f>
        <v>9</v>
      </c>
      <c r="L43" s="22">
        <f>M43-K43</f>
        <v>-4</v>
      </c>
      <c r="M43" s="24">
        <f>'Other assets'!M11</f>
        <v>5</v>
      </c>
      <c r="N43" s="23"/>
      <c r="O43" s="22">
        <f>'Other assets'!O11</f>
        <v>9</v>
      </c>
      <c r="P43" s="22">
        <f>Q43-O43</f>
        <v>-1</v>
      </c>
      <c r="Q43" s="24">
        <f>'Other assets'!Q11</f>
        <v>8</v>
      </c>
      <c r="R43" s="4"/>
      <c r="S43" s="4"/>
      <c r="T43" s="4"/>
      <c r="U43" s="29"/>
      <c r="V43" s="4"/>
      <c r="W43" s="4"/>
      <c r="X43" s="4"/>
      <c r="Y43" s="4"/>
      <c r="Z43" s="4"/>
    </row>
    <row r="44" spans="1:26" ht="15.75" customHeight="1" x14ac:dyDescent="0.2">
      <c r="A44" s="1"/>
      <c r="B44" s="8"/>
      <c r="C44" s="4"/>
      <c r="D44" s="25" t="s">
        <v>19</v>
      </c>
      <c r="E44" s="35"/>
      <c r="F44" s="21"/>
      <c r="G44" s="27">
        <f t="shared" ref="G44:I44" si="37">G43/G38</f>
        <v>-0.11705685618729098</v>
      </c>
      <c r="H44" s="27">
        <f t="shared" si="37"/>
        <v>-2.4844720496894408E-2</v>
      </c>
      <c r="I44" s="27">
        <f t="shared" si="37"/>
        <v>-6.9243156199677941E-2</v>
      </c>
      <c r="J44" s="23"/>
      <c r="K44" s="37">
        <f t="shared" ref="K44:M44" si="38">K43/K38</f>
        <v>2.8391167192429023E-2</v>
      </c>
      <c r="L44" s="27">
        <f t="shared" si="38"/>
        <v>-1.3201320132013201E-2</v>
      </c>
      <c r="M44" s="28">
        <f t="shared" si="38"/>
        <v>8.0645161290322578E-3</v>
      </c>
      <c r="N44" s="23"/>
      <c r="O44" s="37">
        <f t="shared" ref="O44:Q44" si="39">O43/O38</f>
        <v>3.9823008849557522E-2</v>
      </c>
      <c r="P44" s="27">
        <f t="shared" si="39"/>
        <v>-6.5359477124183009E-3</v>
      </c>
      <c r="Q44" s="28">
        <f t="shared" si="39"/>
        <v>2.1108179419525065E-2</v>
      </c>
      <c r="R44" s="4"/>
      <c r="S44" s="4"/>
      <c r="T44" s="4"/>
      <c r="U44" s="29"/>
      <c r="V44" s="4"/>
      <c r="W44" s="4"/>
      <c r="X44" s="4"/>
      <c r="Y44" s="4"/>
      <c r="Z44" s="4"/>
    </row>
    <row r="45" spans="1:26" ht="15.75" customHeight="1" x14ac:dyDescent="0.2">
      <c r="A45" s="1"/>
      <c r="B45" s="8"/>
      <c r="C45" s="4"/>
      <c r="D45" s="39" t="s">
        <v>24</v>
      </c>
      <c r="E45" s="12"/>
      <c r="F45" s="21"/>
      <c r="G45" s="14"/>
      <c r="H45" s="14"/>
      <c r="I45" s="15"/>
      <c r="J45" s="33"/>
      <c r="K45" s="14"/>
      <c r="L45" s="14"/>
      <c r="M45" s="15"/>
      <c r="N45" s="33"/>
      <c r="O45" s="14"/>
      <c r="P45" s="14"/>
      <c r="Q45" s="15"/>
      <c r="R45" s="4"/>
      <c r="S45" s="4"/>
      <c r="T45" s="4"/>
      <c r="U45" s="29"/>
      <c r="V45" s="4"/>
      <c r="W45" s="4"/>
      <c r="X45" s="4"/>
      <c r="Y45" s="4"/>
      <c r="Z45" s="4"/>
    </row>
    <row r="46" spans="1:26" ht="15.75" customHeight="1" x14ac:dyDescent="0.2">
      <c r="A46" s="1"/>
      <c r="B46" s="8"/>
      <c r="C46" s="4"/>
      <c r="D46" s="20" t="s">
        <v>13</v>
      </c>
      <c r="E46" s="20"/>
      <c r="F46" s="21"/>
      <c r="G46" s="22">
        <v>0</v>
      </c>
      <c r="H46" s="22">
        <f t="shared" ref="H46:H48" si="40">I46-G46</f>
        <v>0</v>
      </c>
      <c r="I46" s="24">
        <v>0</v>
      </c>
      <c r="J46" s="23"/>
      <c r="K46" s="22">
        <v>0</v>
      </c>
      <c r="L46" s="22">
        <f t="shared" ref="L46:L48" si="41">M46-K46</f>
        <v>0</v>
      </c>
      <c r="M46" s="24">
        <v>0</v>
      </c>
      <c r="N46" s="23"/>
      <c r="O46" s="22">
        <v>0</v>
      </c>
      <c r="P46" s="22">
        <f t="shared" ref="P46:P48" si="42">Q46-O46</f>
        <v>0</v>
      </c>
      <c r="Q46" s="24">
        <v>0</v>
      </c>
      <c r="R46" s="4"/>
      <c r="S46" s="4"/>
      <c r="T46" s="4"/>
      <c r="U46" s="29"/>
      <c r="V46" s="4"/>
      <c r="W46" s="4"/>
      <c r="X46" s="4"/>
      <c r="Y46" s="4"/>
      <c r="Z46" s="4"/>
    </row>
    <row r="47" spans="1:26" ht="15.75" customHeight="1" x14ac:dyDescent="0.2">
      <c r="A47" s="1"/>
      <c r="B47" s="8"/>
      <c r="C47" s="4"/>
      <c r="D47" s="20" t="s">
        <v>16</v>
      </c>
      <c r="E47" s="20"/>
      <c r="F47" s="21"/>
      <c r="G47" s="22">
        <v>-69</v>
      </c>
      <c r="H47" s="22">
        <f t="shared" si="40"/>
        <v>-86</v>
      </c>
      <c r="I47" s="24">
        <v>-155</v>
      </c>
      <c r="J47" s="23"/>
      <c r="K47" s="22">
        <v>-99</v>
      </c>
      <c r="L47" s="22">
        <f t="shared" si="41"/>
        <v>-106</v>
      </c>
      <c r="M47" s="24">
        <v>-205</v>
      </c>
      <c r="N47" s="23"/>
      <c r="O47" s="22">
        <v>-107</v>
      </c>
      <c r="P47" s="22">
        <f t="shared" si="42"/>
        <v>-107</v>
      </c>
      <c r="Q47" s="24">
        <v>-214</v>
      </c>
      <c r="R47" s="4"/>
      <c r="S47" s="4"/>
      <c r="T47" s="4"/>
      <c r="U47" s="29"/>
      <c r="V47" s="4"/>
      <c r="W47" s="4"/>
      <c r="X47" s="4"/>
      <c r="Y47" s="4"/>
      <c r="Z47" s="4"/>
    </row>
    <row r="48" spans="1:26" ht="15.75" customHeight="1" x14ac:dyDescent="0.2">
      <c r="A48" s="1"/>
      <c r="B48" s="8"/>
      <c r="C48" s="4"/>
      <c r="D48" s="20" t="s">
        <v>18</v>
      </c>
      <c r="E48" s="20"/>
      <c r="F48" s="21"/>
      <c r="G48" s="22">
        <v>-132</v>
      </c>
      <c r="H48" s="22">
        <f t="shared" si="40"/>
        <v>-131</v>
      </c>
      <c r="I48" s="24">
        <v>-263</v>
      </c>
      <c r="J48" s="23"/>
      <c r="K48" s="22">
        <v>-143</v>
      </c>
      <c r="L48" s="22">
        <f t="shared" si="41"/>
        <v>-165</v>
      </c>
      <c r="M48" s="24">
        <v>-308</v>
      </c>
      <c r="N48" s="23"/>
      <c r="O48" s="22">
        <v>-150</v>
      </c>
      <c r="P48" s="22">
        <f t="shared" si="42"/>
        <v>-144</v>
      </c>
      <c r="Q48" s="24">
        <v>-294</v>
      </c>
      <c r="R48" s="4"/>
      <c r="S48" s="4"/>
      <c r="T48" s="4"/>
      <c r="U48" s="29"/>
      <c r="V48" s="4"/>
      <c r="W48" s="4"/>
      <c r="X48" s="4"/>
      <c r="Y48" s="4"/>
      <c r="Z48" s="4"/>
    </row>
    <row r="49" spans="1:26" ht="15.75" customHeight="1" x14ac:dyDescent="0.2">
      <c r="A49" s="1"/>
      <c r="B49" s="8"/>
      <c r="C49" s="4"/>
      <c r="D49" s="20"/>
      <c r="E49" s="20"/>
      <c r="F49" s="21"/>
      <c r="G49" s="22"/>
      <c r="H49" s="22"/>
      <c r="I49" s="24"/>
      <c r="J49" s="23"/>
      <c r="K49" s="22"/>
      <c r="L49" s="22"/>
      <c r="M49" s="24"/>
      <c r="N49" s="23"/>
      <c r="O49" s="22"/>
      <c r="P49" s="22"/>
      <c r="Q49" s="24"/>
      <c r="R49" s="4"/>
      <c r="S49" s="4"/>
      <c r="T49" s="4"/>
      <c r="U49" s="4"/>
      <c r="V49" s="4"/>
      <c r="W49" s="4"/>
      <c r="X49" s="4"/>
      <c r="Y49" s="4"/>
      <c r="Z49" s="4"/>
    </row>
    <row r="50" spans="1:26" ht="15.75" customHeight="1" x14ac:dyDescent="0.2">
      <c r="A50" s="1"/>
      <c r="B50" s="8"/>
      <c r="C50" s="4"/>
      <c r="D50" s="17" t="s">
        <v>25</v>
      </c>
      <c r="E50" s="17"/>
      <c r="F50" s="21"/>
      <c r="G50" s="18"/>
      <c r="H50" s="18"/>
      <c r="I50" s="19"/>
      <c r="J50" s="33"/>
      <c r="K50" s="18"/>
      <c r="L50" s="18"/>
      <c r="M50" s="19"/>
      <c r="N50" s="33"/>
      <c r="O50" s="18"/>
      <c r="P50" s="18"/>
      <c r="Q50" s="19"/>
      <c r="R50" s="4"/>
      <c r="S50" s="4"/>
      <c r="T50" s="4"/>
      <c r="U50" s="4"/>
      <c r="V50" s="4"/>
      <c r="W50" s="4"/>
      <c r="X50" s="4"/>
      <c r="Y50" s="4"/>
      <c r="Z50" s="4"/>
    </row>
    <row r="51" spans="1:26" ht="15.75" customHeight="1" x14ac:dyDescent="0.2">
      <c r="A51" s="1"/>
      <c r="B51" s="8"/>
      <c r="C51" s="4"/>
      <c r="D51" s="20" t="s">
        <v>13</v>
      </c>
      <c r="E51" s="20"/>
      <c r="F51" s="21"/>
      <c r="G51" s="22">
        <f>G6+G46</f>
        <v>2556</v>
      </c>
      <c r="H51" s="22">
        <f t="shared" ref="H51:H53" si="43">I51-G51</f>
        <v>2911</v>
      </c>
      <c r="I51" s="22">
        <f>I6+I46</f>
        <v>5467</v>
      </c>
      <c r="J51" s="23"/>
      <c r="K51" s="22">
        <f>K6+K46</f>
        <v>2963</v>
      </c>
      <c r="L51" s="22">
        <f t="shared" ref="L51:L53" si="44">M51-K51</f>
        <v>3207</v>
      </c>
      <c r="M51" s="24">
        <f>M6+M46</f>
        <v>6170</v>
      </c>
      <c r="N51" s="23"/>
      <c r="O51" s="22">
        <f>O6+O46</f>
        <v>3623</v>
      </c>
      <c r="P51" s="22">
        <f t="shared" ref="P51:P53" si="45">Q51-O51</f>
        <v>6082</v>
      </c>
      <c r="Q51" s="24">
        <f>Q6+Q46</f>
        <v>9705</v>
      </c>
      <c r="R51" s="4"/>
      <c r="S51" s="4"/>
      <c r="T51" s="4"/>
      <c r="U51" s="4"/>
      <c r="V51" s="4"/>
      <c r="W51" s="4"/>
      <c r="X51" s="4"/>
      <c r="Y51" s="4"/>
      <c r="Z51" s="4"/>
    </row>
    <row r="52" spans="1:26" ht="15.75" customHeight="1" x14ac:dyDescent="0.2">
      <c r="A52" s="1"/>
      <c r="B52" s="8"/>
      <c r="C52" s="4"/>
      <c r="D52" s="20" t="s">
        <v>16</v>
      </c>
      <c r="E52" s="20"/>
      <c r="F52" s="21"/>
      <c r="G52" s="22">
        <f>G9+G47</f>
        <v>77</v>
      </c>
      <c r="H52" s="22">
        <f t="shared" si="43"/>
        <v>151</v>
      </c>
      <c r="I52" s="22">
        <f>I9+I47</f>
        <v>228</v>
      </c>
      <c r="J52" s="23"/>
      <c r="K52" s="22">
        <f>K9+K47</f>
        <v>213</v>
      </c>
      <c r="L52" s="22">
        <f t="shared" si="44"/>
        <v>271</v>
      </c>
      <c r="M52" s="24">
        <f>M9+M47</f>
        <v>484</v>
      </c>
      <c r="N52" s="23"/>
      <c r="O52" s="22">
        <f>O9+O47</f>
        <v>423</v>
      </c>
      <c r="P52" s="22">
        <f t="shared" si="45"/>
        <v>630</v>
      </c>
      <c r="Q52" s="24">
        <f>Q9+Q47</f>
        <v>1053</v>
      </c>
      <c r="R52" s="4"/>
      <c r="S52" s="4"/>
      <c r="T52" s="4"/>
      <c r="U52" s="4"/>
      <c r="V52" s="4"/>
      <c r="W52" s="4"/>
      <c r="X52" s="4"/>
      <c r="Y52" s="4"/>
      <c r="Z52" s="4"/>
    </row>
    <row r="53" spans="1:26" ht="15.75" customHeight="1" x14ac:dyDescent="0.2">
      <c r="A53" s="1"/>
      <c r="B53" s="8"/>
      <c r="C53" s="4"/>
      <c r="D53" s="20" t="s">
        <v>18</v>
      </c>
      <c r="E53" s="20"/>
      <c r="F53" s="21"/>
      <c r="G53" s="22">
        <f>G11+G48</f>
        <v>-110</v>
      </c>
      <c r="H53" s="22">
        <f t="shared" si="43"/>
        <v>-8</v>
      </c>
      <c r="I53" s="22">
        <f>I11+I48</f>
        <v>-118</v>
      </c>
      <c r="J53" s="23"/>
      <c r="K53" s="22">
        <f>K11+K48</f>
        <v>60</v>
      </c>
      <c r="L53" s="22">
        <f t="shared" si="44"/>
        <v>119</v>
      </c>
      <c r="M53" s="24">
        <f>M11+M48</f>
        <v>179</v>
      </c>
      <c r="N53" s="23"/>
      <c r="O53" s="22">
        <f>O11+O48</f>
        <v>250</v>
      </c>
      <c r="P53" s="22">
        <f t="shared" si="45"/>
        <v>369</v>
      </c>
      <c r="Q53" s="24">
        <f>Q11+Q48</f>
        <v>619</v>
      </c>
      <c r="R53" s="4"/>
      <c r="S53" s="4"/>
      <c r="T53" s="4"/>
      <c r="U53" s="4"/>
      <c r="V53" s="4"/>
      <c r="W53" s="4"/>
      <c r="X53" s="4"/>
      <c r="Y53" s="4"/>
      <c r="Z53" s="4"/>
    </row>
    <row r="54" spans="1:26" ht="15.75" customHeight="1" x14ac:dyDescent="0.2">
      <c r="A54" s="1"/>
      <c r="B54" s="8"/>
      <c r="C54" s="2"/>
      <c r="D54" s="20"/>
      <c r="E54" s="20"/>
      <c r="F54" s="21"/>
      <c r="G54" s="40"/>
      <c r="H54" s="41"/>
      <c r="I54" s="42"/>
      <c r="J54" s="33"/>
      <c r="K54" s="41"/>
      <c r="L54" s="41"/>
      <c r="M54" s="42"/>
      <c r="N54" s="33"/>
      <c r="O54" s="41"/>
      <c r="P54" s="41"/>
      <c r="Q54" s="42"/>
      <c r="R54" s="4"/>
      <c r="S54" s="4"/>
      <c r="T54" s="2"/>
      <c r="U54" s="2"/>
      <c r="V54" s="2"/>
      <c r="W54" s="2"/>
      <c r="X54" s="2"/>
      <c r="Y54" s="2"/>
      <c r="Z54" s="2"/>
    </row>
    <row r="55" spans="1:26" ht="15.75" customHeight="1" x14ac:dyDescent="0.2">
      <c r="A55" s="1"/>
      <c r="B55" s="8"/>
      <c r="C55" s="43"/>
      <c r="D55" s="44" t="s">
        <v>26</v>
      </c>
      <c r="E55" s="4"/>
      <c r="F55" s="4"/>
      <c r="G55" s="4"/>
      <c r="H55" s="45"/>
      <c r="I55" s="4"/>
      <c r="J55" s="4"/>
      <c r="K55" s="4"/>
      <c r="L55" s="2"/>
      <c r="M55" s="4"/>
      <c r="N55" s="4"/>
      <c r="O55" s="4"/>
      <c r="P55" s="4"/>
      <c r="Q55" s="46"/>
      <c r="R55" s="2"/>
      <c r="S55" s="4"/>
      <c r="T55" s="4"/>
      <c r="U55" s="4"/>
      <c r="V55" s="4"/>
      <c r="W55" s="4"/>
      <c r="X55" s="4"/>
      <c r="Y55" s="4"/>
      <c r="Z55" s="4"/>
    </row>
    <row r="56" spans="1:26" ht="15.75" customHeight="1" x14ac:dyDescent="0.2">
      <c r="A56" s="1"/>
      <c r="B56" s="8"/>
      <c r="C56" s="43"/>
      <c r="D56" s="47" t="s">
        <v>27</v>
      </c>
      <c r="E56" s="48" t="s">
        <v>28</v>
      </c>
      <c r="F56" s="4"/>
      <c r="G56" s="4"/>
      <c r="H56" s="45"/>
      <c r="I56" s="4"/>
      <c r="J56" s="4"/>
      <c r="K56" s="4"/>
      <c r="L56" s="2"/>
      <c r="M56" s="4"/>
      <c r="N56" s="4"/>
      <c r="O56" s="4"/>
      <c r="P56" s="4"/>
      <c r="Q56" s="46"/>
      <c r="R56" s="2"/>
      <c r="S56" s="4"/>
      <c r="T56" s="4"/>
      <c r="U56" s="4"/>
      <c r="V56" s="4"/>
      <c r="W56" s="4"/>
      <c r="X56" s="4"/>
      <c r="Y56" s="4"/>
      <c r="Z56" s="4"/>
    </row>
    <row r="57" spans="1:26" ht="15.75" customHeight="1" x14ac:dyDescent="0.2">
      <c r="A57" s="1"/>
      <c r="B57" s="49"/>
      <c r="C57" s="50"/>
      <c r="D57" s="51"/>
      <c r="E57" s="52"/>
      <c r="F57" s="50"/>
      <c r="G57" s="50"/>
      <c r="H57" s="50"/>
      <c r="I57" s="50"/>
      <c r="J57" s="50"/>
      <c r="K57" s="50"/>
      <c r="L57" s="50"/>
      <c r="M57" s="50"/>
      <c r="N57" s="50"/>
      <c r="O57" s="50"/>
      <c r="P57" s="50"/>
      <c r="Q57" s="50"/>
      <c r="R57" s="53"/>
      <c r="S57" s="4"/>
      <c r="T57" s="2"/>
      <c r="U57" s="2"/>
      <c r="V57" s="2"/>
      <c r="W57" s="2"/>
      <c r="X57" s="2"/>
      <c r="Y57" s="2"/>
      <c r="Z57" s="2"/>
    </row>
    <row r="58" spans="1:26" ht="6" customHeight="1" x14ac:dyDescent="0.2">
      <c r="A58" s="1"/>
      <c r="B58" s="2"/>
      <c r="C58" s="3"/>
      <c r="D58" s="3"/>
      <c r="E58" s="2"/>
      <c r="F58" s="2"/>
      <c r="G58" s="2"/>
      <c r="H58" s="2"/>
      <c r="I58" s="2"/>
      <c r="J58" s="2"/>
      <c r="K58" s="4"/>
      <c r="L58" s="4"/>
      <c r="M58" s="4"/>
      <c r="N58" s="4"/>
      <c r="O58" s="4"/>
      <c r="P58" s="4"/>
      <c r="Q58" s="4"/>
      <c r="R58" s="4"/>
      <c r="S58" s="4"/>
      <c r="T58" s="4"/>
      <c r="U58" s="4"/>
      <c r="V58" s="4"/>
      <c r="W58" s="4"/>
      <c r="X58" s="4"/>
      <c r="Y58" s="4"/>
      <c r="Z58" s="4"/>
    </row>
    <row r="59" spans="1:26" ht="13.5" customHeight="1" x14ac:dyDescent="0.2">
      <c r="A59" s="1"/>
      <c r="B59" s="2"/>
      <c r="C59" s="3"/>
      <c r="D59" s="3"/>
      <c r="E59" s="2"/>
      <c r="F59" s="2"/>
      <c r="G59" s="54"/>
      <c r="H59" s="54"/>
      <c r="I59" s="2"/>
      <c r="J59" s="2"/>
      <c r="K59" s="4"/>
      <c r="L59" s="4"/>
      <c r="M59" s="4"/>
      <c r="N59" s="4"/>
      <c r="O59" s="4"/>
      <c r="P59" s="4"/>
      <c r="Q59" s="4"/>
      <c r="R59" s="4"/>
      <c r="S59" s="4"/>
      <c r="T59" s="4"/>
      <c r="U59" s="4"/>
      <c r="V59" s="4"/>
      <c r="W59" s="4"/>
      <c r="X59" s="4"/>
      <c r="Y59" s="4"/>
      <c r="Z59" s="4"/>
    </row>
    <row r="60" spans="1:26" ht="13.5" customHeight="1" x14ac:dyDescent="0.2">
      <c r="A60" s="1"/>
      <c r="B60" s="2"/>
      <c r="C60" s="3"/>
      <c r="D60" s="3"/>
      <c r="E60" s="2"/>
      <c r="F60" s="2"/>
      <c r="G60" s="54"/>
      <c r="H60" s="54"/>
      <c r="I60" s="2"/>
      <c r="J60" s="2"/>
      <c r="K60" s="4"/>
      <c r="L60" s="4"/>
      <c r="M60" s="4"/>
      <c r="N60" s="4"/>
      <c r="O60" s="4"/>
      <c r="P60" s="4"/>
      <c r="Q60" s="4"/>
      <c r="R60" s="4"/>
      <c r="S60" s="4"/>
      <c r="T60" s="4"/>
      <c r="U60" s="4"/>
      <c r="V60" s="4"/>
      <c r="W60" s="4"/>
      <c r="X60" s="4"/>
      <c r="Y60" s="4"/>
      <c r="Z60" s="4"/>
    </row>
    <row r="61" spans="1:26" ht="13.5" customHeight="1" x14ac:dyDescent="0.2">
      <c r="A61" s="1"/>
      <c r="B61" s="2"/>
      <c r="C61" s="3"/>
      <c r="D61" s="3"/>
      <c r="E61" s="2"/>
      <c r="F61" s="2"/>
      <c r="G61" s="54"/>
      <c r="H61" s="54"/>
      <c r="I61" s="2"/>
      <c r="J61" s="2"/>
      <c r="K61" s="4"/>
      <c r="L61" s="4"/>
      <c r="M61" s="4"/>
      <c r="N61" s="4"/>
      <c r="O61" s="4"/>
      <c r="P61" s="4"/>
      <c r="Q61" s="4"/>
      <c r="R61" s="4"/>
      <c r="S61" s="4"/>
      <c r="T61" s="4"/>
      <c r="U61" s="4"/>
      <c r="V61" s="4"/>
      <c r="W61" s="4"/>
      <c r="X61" s="4"/>
      <c r="Y61" s="4"/>
      <c r="Z61" s="4"/>
    </row>
    <row r="62" spans="1:26" ht="13.5" customHeight="1" x14ac:dyDescent="0.2">
      <c r="A62" s="4"/>
      <c r="B62" s="2"/>
      <c r="C62" s="3"/>
      <c r="D62" s="3"/>
      <c r="E62" s="2"/>
      <c r="F62" s="2"/>
      <c r="G62" s="54"/>
      <c r="H62" s="54"/>
      <c r="I62" s="2"/>
      <c r="J62" s="2"/>
      <c r="K62" s="4"/>
      <c r="L62" s="4"/>
      <c r="M62" s="4"/>
      <c r="N62" s="4"/>
      <c r="O62" s="4"/>
      <c r="P62" s="4"/>
      <c r="Q62" s="4"/>
      <c r="R62" s="4"/>
      <c r="S62" s="4"/>
      <c r="T62" s="4"/>
      <c r="U62" s="4"/>
      <c r="V62" s="4"/>
      <c r="W62" s="4"/>
      <c r="X62" s="4"/>
      <c r="Y62" s="4"/>
      <c r="Z62" s="4"/>
    </row>
    <row r="63" spans="1:26" ht="13.5" customHeight="1" x14ac:dyDescent="0.2">
      <c r="A63" s="4"/>
      <c r="B63" s="2"/>
      <c r="C63" s="3"/>
      <c r="D63" s="3"/>
      <c r="E63" s="4"/>
      <c r="F63" s="2"/>
      <c r="G63" s="2"/>
      <c r="H63" s="2"/>
      <c r="I63" s="2"/>
      <c r="J63" s="2"/>
      <c r="K63" s="4"/>
      <c r="L63" s="4"/>
      <c r="M63" s="4"/>
      <c r="N63" s="4"/>
      <c r="O63" s="4"/>
      <c r="P63" s="4"/>
      <c r="Q63" s="4"/>
      <c r="R63" s="4"/>
      <c r="S63" s="4"/>
      <c r="T63" s="4"/>
      <c r="U63" s="4"/>
      <c r="V63" s="4"/>
      <c r="W63" s="4"/>
      <c r="X63" s="4"/>
      <c r="Y63" s="4"/>
      <c r="Z63" s="4"/>
    </row>
    <row r="64" spans="1:26" ht="13.5" customHeight="1" x14ac:dyDescent="0.2">
      <c r="A64" s="4"/>
      <c r="B64" s="2"/>
      <c r="C64" s="3"/>
      <c r="D64" s="3"/>
      <c r="E64" s="4"/>
      <c r="F64" s="2"/>
      <c r="G64" s="2"/>
      <c r="H64" s="2"/>
      <c r="I64" s="2"/>
      <c r="J64" s="2"/>
      <c r="K64" s="4"/>
      <c r="L64" s="4"/>
      <c r="M64" s="4"/>
      <c r="N64" s="4"/>
      <c r="O64" s="4"/>
      <c r="P64" s="4"/>
      <c r="Q64" s="4"/>
      <c r="R64" s="4"/>
      <c r="S64" s="4"/>
      <c r="T64" s="4"/>
      <c r="U64" s="4"/>
      <c r="V64" s="4"/>
      <c r="W64" s="4"/>
      <c r="X64" s="4"/>
      <c r="Y64" s="4"/>
      <c r="Z64" s="4"/>
    </row>
    <row r="65" spans="1:26" ht="13.5" customHeight="1" x14ac:dyDescent="0.2">
      <c r="A65" s="4"/>
      <c r="B65" s="2"/>
      <c r="C65" s="3"/>
      <c r="D65" s="3"/>
      <c r="E65" s="2"/>
      <c r="F65" s="2"/>
      <c r="G65" s="2"/>
      <c r="H65" s="2"/>
      <c r="I65" s="2"/>
      <c r="J65" s="2"/>
      <c r="K65" s="4"/>
      <c r="L65" s="4"/>
      <c r="M65" s="4"/>
      <c r="N65" s="4"/>
      <c r="O65" s="4"/>
      <c r="P65" s="4"/>
      <c r="Q65" s="4"/>
      <c r="R65" s="4"/>
      <c r="S65" s="4"/>
      <c r="T65" s="4"/>
      <c r="U65" s="4"/>
      <c r="V65" s="4"/>
      <c r="W65" s="4"/>
      <c r="X65" s="4"/>
      <c r="Y65" s="4"/>
      <c r="Z65" s="4"/>
    </row>
    <row r="66" spans="1:26" ht="13.5" customHeight="1" x14ac:dyDescent="0.2">
      <c r="A66" s="4"/>
      <c r="B66" s="2"/>
      <c r="C66" s="3"/>
      <c r="D66" s="3"/>
      <c r="E66" s="2"/>
      <c r="F66" s="2"/>
      <c r="G66" s="2"/>
      <c r="H66" s="2"/>
      <c r="I66" s="2"/>
      <c r="J66" s="2"/>
      <c r="K66" s="4"/>
      <c r="L66" s="4"/>
      <c r="M66" s="4"/>
      <c r="N66" s="4"/>
      <c r="O66" s="4"/>
      <c r="P66" s="4"/>
      <c r="Q66" s="4"/>
      <c r="R66" s="4"/>
      <c r="S66" s="4"/>
      <c r="T66" s="4"/>
      <c r="U66" s="4"/>
      <c r="V66" s="4"/>
      <c r="W66" s="4"/>
      <c r="X66" s="4"/>
      <c r="Y66" s="4"/>
      <c r="Z66" s="4"/>
    </row>
    <row r="67" spans="1:26" ht="13.5" customHeight="1" x14ac:dyDescent="0.2">
      <c r="A67" s="4"/>
      <c r="B67" s="2"/>
      <c r="C67" s="3"/>
      <c r="D67" s="3"/>
      <c r="E67" s="2"/>
      <c r="F67" s="2"/>
      <c r="G67" s="2"/>
      <c r="H67" s="2"/>
      <c r="I67" s="2"/>
      <c r="J67" s="2"/>
      <c r="K67" s="4"/>
      <c r="L67" s="4"/>
      <c r="M67" s="4"/>
      <c r="N67" s="4"/>
      <c r="O67" s="4"/>
      <c r="P67" s="4"/>
      <c r="Q67" s="4"/>
      <c r="R67" s="4"/>
      <c r="S67" s="4"/>
      <c r="T67" s="4"/>
      <c r="U67" s="4"/>
      <c r="V67" s="4"/>
      <c r="W67" s="4"/>
      <c r="X67" s="4"/>
      <c r="Y67" s="4"/>
      <c r="Z67" s="4"/>
    </row>
    <row r="68" spans="1:26" ht="13.5" customHeight="1" x14ac:dyDescent="0.2">
      <c r="A68" s="4"/>
      <c r="B68" s="2"/>
      <c r="C68" s="3"/>
      <c r="D68" s="3"/>
      <c r="E68" s="2"/>
      <c r="F68" s="2"/>
      <c r="G68" s="2"/>
      <c r="H68" s="2"/>
      <c r="I68" s="2"/>
      <c r="J68" s="2"/>
      <c r="K68" s="4"/>
      <c r="L68" s="4"/>
      <c r="M68" s="4"/>
      <c r="N68" s="4"/>
      <c r="O68" s="4"/>
      <c r="P68" s="4"/>
      <c r="Q68" s="4"/>
      <c r="R68" s="4"/>
      <c r="S68" s="4"/>
      <c r="T68" s="4"/>
      <c r="U68" s="4"/>
      <c r="V68" s="4"/>
      <c r="W68" s="4"/>
      <c r="X68" s="4"/>
      <c r="Y68" s="4"/>
      <c r="Z68" s="4"/>
    </row>
    <row r="69" spans="1:26" ht="13.5" customHeight="1" x14ac:dyDescent="0.2">
      <c r="A69" s="4"/>
      <c r="B69" s="2"/>
      <c r="C69" s="3"/>
      <c r="D69" s="3"/>
      <c r="E69" s="2"/>
      <c r="F69" s="2"/>
      <c r="G69" s="2"/>
      <c r="H69" s="2"/>
      <c r="I69" s="2"/>
      <c r="J69" s="2"/>
      <c r="K69" s="4"/>
      <c r="L69" s="4"/>
      <c r="M69" s="4"/>
      <c r="N69" s="4"/>
      <c r="O69" s="4"/>
      <c r="P69" s="4"/>
      <c r="Q69" s="4"/>
      <c r="R69" s="4"/>
      <c r="S69" s="4"/>
      <c r="T69" s="4"/>
      <c r="U69" s="4"/>
      <c r="V69" s="4"/>
      <c r="W69" s="4"/>
      <c r="X69" s="4"/>
      <c r="Y69" s="4"/>
      <c r="Z69" s="4"/>
    </row>
    <row r="70" spans="1:26" ht="13.5" customHeight="1" x14ac:dyDescent="0.2">
      <c r="A70" s="4"/>
      <c r="B70" s="2"/>
      <c r="C70" s="3"/>
      <c r="D70" s="3"/>
      <c r="E70" s="2"/>
      <c r="F70" s="2"/>
      <c r="G70" s="2"/>
      <c r="H70" s="2"/>
      <c r="I70" s="2"/>
      <c r="J70" s="2"/>
      <c r="K70" s="4"/>
      <c r="L70" s="4"/>
      <c r="M70" s="4"/>
      <c r="N70" s="4"/>
      <c r="O70" s="4"/>
      <c r="P70" s="4"/>
      <c r="Q70" s="4"/>
      <c r="R70" s="4"/>
      <c r="S70" s="4"/>
      <c r="T70" s="4"/>
      <c r="U70" s="4"/>
      <c r="V70" s="4"/>
      <c r="W70" s="4"/>
      <c r="X70" s="4"/>
      <c r="Y70" s="4"/>
      <c r="Z70" s="4"/>
    </row>
    <row r="71" spans="1:26" ht="13.5" customHeight="1" x14ac:dyDescent="0.2">
      <c r="A71" s="4"/>
      <c r="B71" s="2"/>
      <c r="C71" s="3"/>
      <c r="D71" s="3"/>
      <c r="E71" s="2"/>
      <c r="F71" s="2"/>
      <c r="G71" s="2"/>
      <c r="H71" s="2"/>
      <c r="I71" s="2"/>
      <c r="J71" s="2"/>
      <c r="K71" s="4"/>
      <c r="L71" s="4"/>
      <c r="M71" s="4"/>
      <c r="N71" s="4"/>
      <c r="O71" s="4"/>
      <c r="P71" s="4"/>
      <c r="Q71" s="4"/>
      <c r="R71" s="4"/>
      <c r="S71" s="4"/>
      <c r="T71" s="4"/>
      <c r="U71" s="4"/>
      <c r="V71" s="4"/>
      <c r="W71" s="4"/>
      <c r="X71" s="4"/>
      <c r="Y71" s="4"/>
      <c r="Z71" s="4"/>
    </row>
    <row r="72" spans="1:26" ht="13.5" customHeight="1" x14ac:dyDescent="0.2">
      <c r="A72" s="4"/>
      <c r="B72" s="2"/>
      <c r="C72" s="3"/>
      <c r="D72" s="3"/>
      <c r="E72" s="2"/>
      <c r="F72" s="2"/>
      <c r="G72" s="2"/>
      <c r="H72" s="2"/>
      <c r="I72" s="2"/>
      <c r="J72" s="2"/>
      <c r="K72" s="2"/>
      <c r="L72" s="4"/>
      <c r="M72" s="4"/>
      <c r="N72" s="4"/>
      <c r="O72" s="4"/>
      <c r="P72" s="4"/>
      <c r="Q72" s="4"/>
      <c r="R72" s="4"/>
      <c r="S72" s="4"/>
      <c r="T72" s="4"/>
      <c r="U72" s="4"/>
      <c r="V72" s="4"/>
      <c r="W72" s="4"/>
      <c r="X72" s="4"/>
      <c r="Y72" s="4"/>
      <c r="Z72" s="4"/>
    </row>
    <row r="73" spans="1:26" ht="13.5" customHeight="1" x14ac:dyDescent="0.2">
      <c r="A73" s="4"/>
      <c r="B73" s="2"/>
      <c r="C73" s="3"/>
      <c r="D73" s="3"/>
      <c r="E73" s="2"/>
      <c r="F73" s="2"/>
      <c r="G73" s="2"/>
      <c r="H73" s="2"/>
      <c r="I73" s="2"/>
      <c r="J73" s="2"/>
      <c r="K73" s="2"/>
      <c r="L73" s="4"/>
      <c r="M73" s="4"/>
      <c r="N73" s="4"/>
      <c r="O73" s="4"/>
      <c r="P73" s="4"/>
      <c r="Q73" s="4"/>
      <c r="R73" s="4"/>
      <c r="S73" s="4"/>
      <c r="T73" s="4"/>
      <c r="U73" s="4"/>
      <c r="V73" s="4"/>
      <c r="W73" s="4"/>
      <c r="X73" s="4"/>
      <c r="Y73" s="4"/>
      <c r="Z73" s="4"/>
    </row>
    <row r="74" spans="1:26" ht="13.5" customHeight="1" x14ac:dyDescent="0.2">
      <c r="A74" s="4"/>
      <c r="B74" s="2"/>
      <c r="C74" s="3"/>
      <c r="D74" s="3"/>
      <c r="E74" s="2"/>
      <c r="F74" s="2"/>
      <c r="G74" s="2"/>
      <c r="H74" s="2"/>
      <c r="I74" s="2"/>
      <c r="J74" s="2"/>
      <c r="K74" s="2"/>
      <c r="L74" s="4"/>
      <c r="M74" s="4"/>
      <c r="N74" s="4"/>
      <c r="O74" s="4"/>
      <c r="P74" s="4"/>
      <c r="Q74" s="4"/>
      <c r="R74" s="4"/>
      <c r="S74" s="4"/>
      <c r="T74" s="4"/>
      <c r="U74" s="4"/>
      <c r="V74" s="4"/>
      <c r="W74" s="4"/>
      <c r="X74" s="4"/>
      <c r="Y74" s="4"/>
      <c r="Z74" s="4"/>
    </row>
    <row r="75" spans="1:26" ht="13.5" customHeight="1" x14ac:dyDescent="0.2">
      <c r="A75" s="4"/>
      <c r="B75" s="2"/>
      <c r="C75" s="3"/>
      <c r="D75" s="3"/>
      <c r="E75" s="2"/>
      <c r="F75" s="2"/>
      <c r="G75" s="2"/>
      <c r="H75" s="2"/>
      <c r="I75" s="2"/>
      <c r="J75" s="2"/>
      <c r="K75" s="2"/>
      <c r="L75" s="4"/>
      <c r="M75" s="4"/>
      <c r="N75" s="4"/>
      <c r="O75" s="4"/>
      <c r="P75" s="4"/>
      <c r="Q75" s="4"/>
      <c r="R75" s="4"/>
      <c r="S75" s="4"/>
      <c r="T75" s="4"/>
      <c r="U75" s="4"/>
      <c r="V75" s="4"/>
      <c r="W75" s="4"/>
      <c r="X75" s="4"/>
      <c r="Y75" s="4"/>
      <c r="Z75" s="4"/>
    </row>
    <row r="76" spans="1:26" ht="13.5" customHeight="1" x14ac:dyDescent="0.2">
      <c r="A76" s="4"/>
      <c r="B76" s="2"/>
      <c r="C76" s="3"/>
      <c r="D76" s="3"/>
      <c r="E76" s="2"/>
      <c r="F76" s="2"/>
      <c r="G76" s="2"/>
      <c r="H76" s="2"/>
      <c r="I76" s="2"/>
      <c r="J76" s="2"/>
      <c r="K76" s="2"/>
      <c r="L76" s="4"/>
      <c r="M76" s="4"/>
      <c r="N76" s="4"/>
      <c r="O76" s="4"/>
      <c r="P76" s="4"/>
      <c r="Q76" s="4"/>
      <c r="R76" s="4"/>
      <c r="S76" s="4"/>
      <c r="T76" s="4"/>
      <c r="U76" s="4"/>
      <c r="V76" s="4"/>
      <c r="W76" s="4"/>
      <c r="X76" s="4"/>
      <c r="Y76" s="4"/>
      <c r="Z76" s="4"/>
    </row>
    <row r="77" spans="1:26" ht="13.5" customHeight="1" x14ac:dyDescent="0.2">
      <c r="A77" s="4"/>
      <c r="B77" s="2"/>
      <c r="C77" s="3"/>
      <c r="D77" s="3"/>
      <c r="E77" s="2"/>
      <c r="F77" s="2"/>
      <c r="G77" s="2"/>
      <c r="H77" s="2"/>
      <c r="I77" s="2"/>
      <c r="J77" s="2"/>
      <c r="K77" s="2"/>
      <c r="L77" s="4"/>
      <c r="M77" s="4"/>
      <c r="N77" s="4"/>
      <c r="O77" s="4"/>
      <c r="P77" s="4"/>
      <c r="Q77" s="4"/>
      <c r="R77" s="4"/>
      <c r="S77" s="4"/>
      <c r="T77" s="4"/>
      <c r="U77" s="4"/>
      <c r="V77" s="4"/>
      <c r="W77" s="4"/>
      <c r="X77" s="4"/>
      <c r="Y77" s="4"/>
      <c r="Z77" s="4"/>
    </row>
    <row r="78" spans="1:26" ht="13.5" customHeight="1" x14ac:dyDescent="0.2">
      <c r="A78" s="4"/>
      <c r="B78" s="2"/>
      <c r="C78" s="3"/>
      <c r="D78" s="3"/>
      <c r="E78" s="2"/>
      <c r="F78" s="2"/>
      <c r="G78" s="2"/>
      <c r="H78" s="2"/>
      <c r="I78" s="2"/>
      <c r="J78" s="2"/>
      <c r="K78" s="2"/>
      <c r="L78" s="4"/>
      <c r="M78" s="4"/>
      <c r="N78" s="4"/>
      <c r="O78" s="4"/>
      <c r="P78" s="4"/>
      <c r="Q78" s="4"/>
      <c r="R78" s="4"/>
      <c r="S78" s="4"/>
      <c r="T78" s="4"/>
      <c r="U78" s="4"/>
      <c r="V78" s="4"/>
      <c r="W78" s="4"/>
      <c r="X78" s="4"/>
      <c r="Y78" s="4"/>
      <c r="Z78" s="4"/>
    </row>
    <row r="79" spans="1:26" ht="13.5" customHeight="1" x14ac:dyDescent="0.2">
      <c r="A79" s="4"/>
      <c r="B79" s="2"/>
      <c r="C79" s="3"/>
      <c r="D79" s="3"/>
      <c r="E79" s="2"/>
      <c r="F79" s="2"/>
      <c r="G79" s="2"/>
      <c r="H79" s="2"/>
      <c r="I79" s="2"/>
      <c r="J79" s="2"/>
      <c r="K79" s="2"/>
      <c r="L79" s="4"/>
      <c r="M79" s="4"/>
      <c r="N79" s="4"/>
      <c r="O79" s="4"/>
      <c r="P79" s="4"/>
      <c r="Q79" s="4"/>
      <c r="R79" s="4"/>
      <c r="S79" s="4"/>
      <c r="T79" s="4"/>
      <c r="U79" s="4"/>
      <c r="V79" s="4"/>
      <c r="W79" s="4"/>
      <c r="X79" s="4"/>
      <c r="Y79" s="4"/>
      <c r="Z79" s="4"/>
    </row>
    <row r="80" spans="1:26" ht="13.5" customHeight="1" x14ac:dyDescent="0.2">
      <c r="A80" s="4"/>
      <c r="B80" s="2"/>
      <c r="C80" s="3"/>
      <c r="D80" s="3"/>
      <c r="E80" s="2"/>
      <c r="F80" s="2"/>
      <c r="G80" s="2"/>
      <c r="H80" s="2"/>
      <c r="I80" s="2"/>
      <c r="J80" s="2"/>
      <c r="K80" s="2"/>
      <c r="L80" s="4"/>
      <c r="M80" s="4"/>
      <c r="N80" s="4"/>
      <c r="O80" s="4"/>
      <c r="P80" s="4"/>
      <c r="Q80" s="4"/>
      <c r="R80" s="4"/>
      <c r="S80" s="4"/>
      <c r="T80" s="4"/>
      <c r="U80" s="4"/>
      <c r="V80" s="4"/>
      <c r="W80" s="4"/>
      <c r="X80" s="4"/>
      <c r="Y80" s="4"/>
      <c r="Z80" s="4"/>
    </row>
    <row r="81" spans="1:26" ht="13.5" customHeight="1" x14ac:dyDescent="0.2">
      <c r="A81" s="4"/>
      <c r="B81" s="2"/>
      <c r="C81" s="3"/>
      <c r="D81" s="3"/>
      <c r="E81" s="2"/>
      <c r="F81" s="2"/>
      <c r="G81" s="2"/>
      <c r="H81" s="2"/>
      <c r="I81" s="2"/>
      <c r="J81" s="2"/>
      <c r="K81" s="2"/>
      <c r="L81" s="4"/>
      <c r="M81" s="4"/>
      <c r="N81" s="4"/>
      <c r="O81" s="4"/>
      <c r="P81" s="4"/>
      <c r="Q81" s="4"/>
      <c r="R81" s="4"/>
      <c r="S81" s="4"/>
      <c r="T81" s="4"/>
      <c r="U81" s="4"/>
      <c r="V81" s="4"/>
      <c r="W81" s="4"/>
      <c r="X81" s="4"/>
      <c r="Y81" s="4"/>
      <c r="Z81" s="4"/>
    </row>
    <row r="82" spans="1:26" ht="13.5" customHeight="1" x14ac:dyDescent="0.2">
      <c r="A82" s="4"/>
      <c r="B82" s="2"/>
      <c r="C82" s="3"/>
      <c r="D82" s="3"/>
      <c r="E82" s="2"/>
      <c r="F82" s="2"/>
      <c r="G82" s="2"/>
      <c r="H82" s="2"/>
      <c r="I82" s="2"/>
      <c r="J82" s="2"/>
      <c r="K82" s="2"/>
      <c r="L82" s="4"/>
      <c r="M82" s="4"/>
      <c r="N82" s="4"/>
      <c r="O82" s="4"/>
      <c r="P82" s="4"/>
      <c r="Q82" s="4"/>
      <c r="R82" s="4"/>
      <c r="S82" s="4"/>
      <c r="T82" s="4"/>
      <c r="U82" s="4"/>
      <c r="V82" s="4"/>
      <c r="W82" s="4"/>
      <c r="X82" s="4"/>
      <c r="Y82" s="4"/>
      <c r="Z82" s="4"/>
    </row>
    <row r="83" spans="1:26" ht="13.5" customHeight="1" x14ac:dyDescent="0.2">
      <c r="A83" s="4"/>
      <c r="B83" s="2"/>
      <c r="C83" s="3"/>
      <c r="D83" s="3"/>
      <c r="E83" s="2"/>
      <c r="F83" s="2"/>
      <c r="G83" s="2"/>
      <c r="H83" s="2"/>
      <c r="I83" s="2"/>
      <c r="J83" s="2"/>
      <c r="K83" s="2"/>
      <c r="L83" s="4"/>
      <c r="M83" s="4"/>
      <c r="N83" s="4"/>
      <c r="O83" s="4"/>
      <c r="P83" s="4"/>
      <c r="Q83" s="4"/>
      <c r="R83" s="4"/>
      <c r="S83" s="4"/>
      <c r="T83" s="4"/>
      <c r="U83" s="4"/>
      <c r="V83" s="4"/>
      <c r="W83" s="4"/>
      <c r="X83" s="4"/>
      <c r="Y83" s="4"/>
      <c r="Z83" s="4"/>
    </row>
    <row r="84" spans="1:26" ht="13.5" customHeight="1" x14ac:dyDescent="0.2">
      <c r="A84" s="4"/>
      <c r="B84" s="2"/>
      <c r="C84" s="3"/>
      <c r="D84" s="3"/>
      <c r="E84" s="2"/>
      <c r="F84" s="2"/>
      <c r="G84" s="2"/>
      <c r="H84" s="2"/>
      <c r="I84" s="2"/>
      <c r="J84" s="2"/>
      <c r="K84" s="2"/>
      <c r="L84" s="4"/>
      <c r="M84" s="4"/>
      <c r="N84" s="4"/>
      <c r="O84" s="4"/>
      <c r="P84" s="4"/>
      <c r="Q84" s="4"/>
      <c r="R84" s="4"/>
      <c r="S84" s="4"/>
      <c r="T84" s="4"/>
      <c r="U84" s="4"/>
      <c r="V84" s="4"/>
      <c r="W84" s="4"/>
      <c r="X84" s="4"/>
      <c r="Y84" s="4"/>
      <c r="Z84" s="4"/>
    </row>
    <row r="85" spans="1:26" ht="13.5" customHeight="1" x14ac:dyDescent="0.2">
      <c r="A85" s="4"/>
      <c r="B85" s="2"/>
      <c r="C85" s="3"/>
      <c r="D85" s="3"/>
      <c r="E85" s="2"/>
      <c r="F85" s="2"/>
      <c r="G85" s="2"/>
      <c r="H85" s="2"/>
      <c r="I85" s="2"/>
      <c r="J85" s="2"/>
      <c r="K85" s="2"/>
      <c r="L85" s="4"/>
      <c r="M85" s="4"/>
      <c r="N85" s="4"/>
      <c r="O85" s="4"/>
      <c r="P85" s="4"/>
      <c r="Q85" s="4"/>
      <c r="R85" s="4"/>
      <c r="S85" s="4"/>
      <c r="T85" s="4"/>
      <c r="U85" s="4"/>
      <c r="V85" s="4"/>
      <c r="W85" s="4"/>
      <c r="X85" s="4"/>
      <c r="Y85" s="4"/>
      <c r="Z85" s="4"/>
    </row>
    <row r="86" spans="1:26" ht="13.5" customHeight="1" x14ac:dyDescent="0.2">
      <c r="A86" s="4"/>
      <c r="B86" s="2"/>
      <c r="C86" s="3"/>
      <c r="D86" s="3"/>
      <c r="E86" s="2"/>
      <c r="F86" s="2"/>
      <c r="G86" s="2"/>
      <c r="H86" s="2"/>
      <c r="I86" s="2"/>
      <c r="J86" s="2"/>
      <c r="K86" s="2"/>
      <c r="L86" s="4"/>
      <c r="M86" s="4"/>
      <c r="N86" s="4"/>
      <c r="O86" s="4"/>
      <c r="P86" s="4"/>
      <c r="Q86" s="4"/>
      <c r="R86" s="4"/>
      <c r="S86" s="4"/>
      <c r="T86" s="4"/>
      <c r="U86" s="4"/>
      <c r="V86" s="4"/>
      <c r="W86" s="4"/>
      <c r="X86" s="4"/>
      <c r="Y86" s="4"/>
      <c r="Z86" s="4"/>
    </row>
    <row r="87" spans="1:26" ht="13.5" customHeight="1" x14ac:dyDescent="0.2">
      <c r="A87" s="4"/>
      <c r="B87" s="2"/>
      <c r="C87" s="3"/>
      <c r="D87" s="3"/>
      <c r="E87" s="2"/>
      <c r="F87" s="2"/>
      <c r="G87" s="2"/>
      <c r="H87" s="2"/>
      <c r="I87" s="2"/>
      <c r="J87" s="2"/>
      <c r="K87" s="2"/>
      <c r="L87" s="4"/>
      <c r="M87" s="4"/>
      <c r="N87" s="4"/>
      <c r="O87" s="4"/>
      <c r="P87" s="4"/>
      <c r="Q87" s="4"/>
      <c r="R87" s="4"/>
      <c r="S87" s="4"/>
      <c r="T87" s="4"/>
      <c r="U87" s="4"/>
      <c r="V87" s="4"/>
      <c r="W87" s="4"/>
      <c r="X87" s="4"/>
      <c r="Y87" s="4"/>
      <c r="Z87" s="4"/>
    </row>
    <row r="88" spans="1:26" ht="13.5" customHeight="1" x14ac:dyDescent="0.2">
      <c r="A88" s="4"/>
      <c r="B88" s="2"/>
      <c r="C88" s="3"/>
      <c r="D88" s="3"/>
      <c r="E88" s="2"/>
      <c r="F88" s="2"/>
      <c r="G88" s="2"/>
      <c r="H88" s="2"/>
      <c r="I88" s="2"/>
      <c r="J88" s="2"/>
      <c r="K88" s="2"/>
      <c r="L88" s="4"/>
      <c r="M88" s="4"/>
      <c r="N88" s="4"/>
      <c r="O88" s="4"/>
      <c r="P88" s="4"/>
      <c r="Q88" s="4"/>
      <c r="R88" s="4"/>
      <c r="S88" s="4"/>
      <c r="T88" s="4"/>
      <c r="U88" s="4"/>
      <c r="V88" s="4"/>
      <c r="W88" s="4"/>
      <c r="X88" s="4"/>
      <c r="Y88" s="4"/>
      <c r="Z88" s="4"/>
    </row>
    <row r="89" spans="1:26" ht="13.5" customHeight="1" x14ac:dyDescent="0.2">
      <c r="A89" s="4"/>
      <c r="B89" s="2"/>
      <c r="C89" s="3"/>
      <c r="D89" s="3"/>
      <c r="E89" s="2"/>
      <c r="F89" s="2"/>
      <c r="G89" s="2"/>
      <c r="H89" s="2"/>
      <c r="I89" s="2"/>
      <c r="J89" s="2"/>
      <c r="K89" s="2"/>
      <c r="L89" s="4"/>
      <c r="M89" s="4"/>
      <c r="N89" s="4"/>
      <c r="O89" s="4"/>
      <c r="P89" s="4"/>
      <c r="Q89" s="4"/>
      <c r="R89" s="4"/>
      <c r="S89" s="4"/>
      <c r="T89" s="4"/>
      <c r="U89" s="4"/>
      <c r="V89" s="4"/>
      <c r="W89" s="4"/>
      <c r="X89" s="4"/>
      <c r="Y89" s="4"/>
      <c r="Z89" s="4"/>
    </row>
    <row r="90" spans="1:26" ht="13.5" customHeight="1" x14ac:dyDescent="0.2">
      <c r="A90" s="4"/>
      <c r="B90" s="2"/>
      <c r="C90" s="3"/>
      <c r="D90" s="3"/>
      <c r="E90" s="2"/>
      <c r="F90" s="2"/>
      <c r="G90" s="2"/>
      <c r="H90" s="2"/>
      <c r="I90" s="2"/>
      <c r="J90" s="2"/>
      <c r="K90" s="2"/>
      <c r="L90" s="4"/>
      <c r="M90" s="4"/>
      <c r="N90" s="4"/>
      <c r="O90" s="4"/>
      <c r="P90" s="4"/>
      <c r="Q90" s="4"/>
      <c r="R90" s="4"/>
      <c r="S90" s="4"/>
      <c r="T90" s="4"/>
      <c r="U90" s="4"/>
      <c r="V90" s="4"/>
      <c r="W90" s="4"/>
      <c r="X90" s="4"/>
      <c r="Y90" s="4"/>
      <c r="Z90" s="4"/>
    </row>
    <row r="91" spans="1:26" ht="13.5" customHeight="1" x14ac:dyDescent="0.2">
      <c r="A91" s="4"/>
      <c r="B91" s="2"/>
      <c r="C91" s="3"/>
      <c r="D91" s="3"/>
      <c r="E91" s="2"/>
      <c r="F91" s="2"/>
      <c r="G91" s="2"/>
      <c r="H91" s="2"/>
      <c r="I91" s="2"/>
      <c r="J91" s="2"/>
      <c r="K91" s="2"/>
      <c r="L91" s="4"/>
      <c r="M91" s="4"/>
      <c r="N91" s="4"/>
      <c r="O91" s="4"/>
      <c r="P91" s="4"/>
      <c r="Q91" s="4"/>
      <c r="R91" s="4"/>
      <c r="S91" s="4"/>
      <c r="T91" s="4"/>
      <c r="U91" s="4"/>
      <c r="V91" s="4"/>
      <c r="W91" s="4"/>
      <c r="X91" s="4"/>
      <c r="Y91" s="4"/>
      <c r="Z91" s="4"/>
    </row>
    <row r="92" spans="1:26" ht="13.5" customHeight="1" x14ac:dyDescent="0.2">
      <c r="A92" s="4"/>
      <c r="B92" s="2"/>
      <c r="C92" s="3"/>
      <c r="D92" s="3"/>
      <c r="E92" s="2"/>
      <c r="F92" s="2"/>
      <c r="G92" s="2"/>
      <c r="H92" s="2"/>
      <c r="I92" s="2"/>
      <c r="J92" s="2"/>
      <c r="K92" s="2"/>
      <c r="L92" s="4"/>
      <c r="M92" s="4"/>
      <c r="N92" s="4"/>
      <c r="O92" s="4"/>
      <c r="P92" s="4"/>
      <c r="Q92" s="4"/>
      <c r="R92" s="4"/>
      <c r="S92" s="4"/>
      <c r="T92" s="4"/>
      <c r="U92" s="4"/>
      <c r="V92" s="4"/>
      <c r="W92" s="4"/>
      <c r="X92" s="4"/>
      <c r="Y92" s="4"/>
      <c r="Z92" s="4"/>
    </row>
    <row r="93" spans="1:26" ht="13.5" customHeight="1" x14ac:dyDescent="0.2">
      <c r="A93" s="4"/>
      <c r="B93" s="2"/>
      <c r="C93" s="3"/>
      <c r="D93" s="3"/>
      <c r="E93" s="2"/>
      <c r="F93" s="2"/>
      <c r="G93" s="2"/>
      <c r="H93" s="2"/>
      <c r="I93" s="2"/>
      <c r="J93" s="2"/>
      <c r="K93" s="2"/>
      <c r="L93" s="4"/>
      <c r="M93" s="4"/>
      <c r="N93" s="4"/>
      <c r="O93" s="4"/>
      <c r="P93" s="4"/>
      <c r="Q93" s="4"/>
      <c r="R93" s="4"/>
      <c r="S93" s="4"/>
      <c r="T93" s="4"/>
      <c r="U93" s="4"/>
      <c r="V93" s="4"/>
      <c r="W93" s="4"/>
      <c r="X93" s="4"/>
      <c r="Y93" s="4"/>
      <c r="Z93" s="4"/>
    </row>
    <row r="94" spans="1:26" ht="13.5" customHeight="1" x14ac:dyDescent="0.2">
      <c r="A94" s="4"/>
      <c r="B94" s="2"/>
      <c r="C94" s="3"/>
      <c r="D94" s="3"/>
      <c r="E94" s="2"/>
      <c r="F94" s="2"/>
      <c r="G94" s="2"/>
      <c r="H94" s="2"/>
      <c r="I94" s="2"/>
      <c r="J94" s="2"/>
      <c r="K94" s="2"/>
      <c r="L94" s="4"/>
      <c r="M94" s="4"/>
      <c r="N94" s="4"/>
      <c r="O94" s="4"/>
      <c r="P94" s="4"/>
      <c r="Q94" s="4"/>
      <c r="R94" s="4"/>
      <c r="S94" s="4"/>
      <c r="T94" s="4"/>
      <c r="U94" s="4"/>
      <c r="V94" s="4"/>
      <c r="W94" s="4"/>
      <c r="X94" s="4"/>
      <c r="Y94" s="4"/>
      <c r="Z94" s="4"/>
    </row>
    <row r="95" spans="1:26" ht="13.5" customHeight="1" x14ac:dyDescent="0.2">
      <c r="A95" s="4"/>
      <c r="B95" s="2"/>
      <c r="C95" s="3"/>
      <c r="D95" s="3"/>
      <c r="E95" s="2"/>
      <c r="F95" s="2"/>
      <c r="G95" s="2"/>
      <c r="H95" s="2"/>
      <c r="I95" s="2"/>
      <c r="J95" s="2"/>
      <c r="K95" s="2"/>
      <c r="L95" s="4"/>
      <c r="M95" s="4"/>
      <c r="N95" s="4"/>
      <c r="O95" s="4"/>
      <c r="P95" s="4"/>
      <c r="Q95" s="4"/>
      <c r="R95" s="4"/>
      <c r="S95" s="4"/>
      <c r="T95" s="4"/>
      <c r="U95" s="4"/>
      <c r="V95" s="4"/>
      <c r="W95" s="4"/>
      <c r="X95" s="4"/>
      <c r="Y95" s="4"/>
      <c r="Z95" s="4"/>
    </row>
    <row r="96" spans="1:26" ht="13.5" customHeight="1" x14ac:dyDescent="0.2">
      <c r="A96" s="4"/>
      <c r="B96" s="2"/>
      <c r="C96" s="3"/>
      <c r="D96" s="3"/>
      <c r="E96" s="2"/>
      <c r="F96" s="2"/>
      <c r="G96" s="2"/>
      <c r="H96" s="2"/>
      <c r="I96" s="2"/>
      <c r="J96" s="2"/>
      <c r="K96" s="2"/>
      <c r="L96" s="4"/>
      <c r="M96" s="4"/>
      <c r="N96" s="4"/>
      <c r="O96" s="4"/>
      <c r="P96" s="4"/>
      <c r="Q96" s="4"/>
      <c r="R96" s="4"/>
      <c r="S96" s="4"/>
      <c r="T96" s="4"/>
      <c r="U96" s="4"/>
      <c r="V96" s="4"/>
      <c r="W96" s="4"/>
      <c r="X96" s="4"/>
      <c r="Y96" s="4"/>
      <c r="Z96" s="4"/>
    </row>
    <row r="97" spans="1:26" ht="13.5" customHeight="1" x14ac:dyDescent="0.2">
      <c r="A97" s="4"/>
      <c r="B97" s="2"/>
      <c r="C97" s="3"/>
      <c r="D97" s="3"/>
      <c r="E97" s="2"/>
      <c r="F97" s="2"/>
      <c r="G97" s="2"/>
      <c r="H97" s="2"/>
      <c r="I97" s="2"/>
      <c r="J97" s="2"/>
      <c r="K97" s="2"/>
      <c r="L97" s="4"/>
      <c r="M97" s="4"/>
      <c r="N97" s="4"/>
      <c r="O97" s="4"/>
      <c r="P97" s="4"/>
      <c r="Q97" s="4"/>
      <c r="R97" s="4"/>
      <c r="S97" s="4"/>
      <c r="T97" s="4"/>
      <c r="U97" s="4"/>
      <c r="V97" s="4"/>
      <c r="W97" s="4"/>
      <c r="X97" s="4"/>
      <c r="Y97" s="4"/>
      <c r="Z97" s="4"/>
    </row>
    <row r="98" spans="1:26" ht="13.5" customHeight="1" x14ac:dyDescent="0.2">
      <c r="A98" s="4"/>
      <c r="B98" s="2"/>
      <c r="C98" s="3"/>
      <c r="D98" s="3"/>
      <c r="E98" s="2"/>
      <c r="F98" s="2"/>
      <c r="G98" s="2"/>
      <c r="H98" s="2"/>
      <c r="I98" s="2"/>
      <c r="J98" s="2"/>
      <c r="K98" s="2"/>
      <c r="L98" s="2"/>
      <c r="M98" s="4"/>
      <c r="N98" s="4"/>
      <c r="O98" s="4"/>
      <c r="P98" s="4"/>
      <c r="Q98" s="4"/>
      <c r="R98" s="4"/>
      <c r="S98" s="4"/>
      <c r="T98" s="4"/>
      <c r="U98" s="4"/>
      <c r="V98" s="4"/>
      <c r="W98" s="4"/>
      <c r="X98" s="4"/>
      <c r="Y98" s="4"/>
      <c r="Z98" s="4"/>
    </row>
    <row r="99" spans="1:26" ht="13.5" customHeight="1" x14ac:dyDescent="0.2">
      <c r="A99" s="4"/>
      <c r="B99" s="2"/>
      <c r="C99" s="3"/>
      <c r="D99" s="3"/>
      <c r="E99" s="2"/>
      <c r="F99" s="2"/>
      <c r="G99" s="2"/>
      <c r="H99" s="2"/>
      <c r="I99" s="2"/>
      <c r="J99" s="2"/>
      <c r="K99" s="2"/>
      <c r="L99" s="2"/>
      <c r="M99" s="4"/>
      <c r="N99" s="4"/>
      <c r="O99" s="4"/>
      <c r="P99" s="4"/>
      <c r="Q99" s="4"/>
      <c r="R99" s="4"/>
      <c r="S99" s="4"/>
      <c r="T99" s="4"/>
      <c r="U99" s="4"/>
      <c r="V99" s="4"/>
      <c r="W99" s="4"/>
      <c r="X99" s="4"/>
      <c r="Y99" s="4"/>
      <c r="Z99" s="4"/>
    </row>
    <row r="100" spans="1:26" ht="13.5" customHeight="1" x14ac:dyDescent="0.2">
      <c r="A100" s="4"/>
      <c r="B100" s="2"/>
      <c r="C100" s="3"/>
      <c r="D100" s="3"/>
      <c r="E100" s="2"/>
      <c r="F100" s="2"/>
      <c r="G100" s="2"/>
      <c r="H100" s="2"/>
      <c r="I100" s="2"/>
      <c r="J100" s="2"/>
      <c r="K100" s="2"/>
      <c r="L100" s="2"/>
      <c r="M100" s="4"/>
      <c r="N100" s="4"/>
      <c r="O100" s="4"/>
      <c r="P100" s="4"/>
      <c r="Q100" s="4"/>
      <c r="R100" s="4"/>
      <c r="S100" s="4"/>
      <c r="T100" s="4"/>
      <c r="U100" s="4"/>
      <c r="V100" s="4"/>
      <c r="W100" s="4"/>
      <c r="X100" s="4"/>
      <c r="Y100" s="4"/>
      <c r="Z100" s="4"/>
    </row>
    <row r="101" spans="1:26" ht="13.5" customHeight="1" x14ac:dyDescent="0.2">
      <c r="A101" s="4"/>
      <c r="B101" s="2"/>
      <c r="C101" s="3"/>
      <c r="D101" s="3"/>
      <c r="E101" s="2"/>
      <c r="F101" s="2"/>
      <c r="G101" s="2"/>
      <c r="H101" s="2"/>
      <c r="I101" s="2"/>
      <c r="J101" s="2"/>
      <c r="K101" s="2"/>
      <c r="L101" s="2"/>
      <c r="M101" s="4"/>
      <c r="N101" s="4"/>
      <c r="O101" s="4"/>
      <c r="P101" s="4"/>
      <c r="Q101" s="4"/>
      <c r="R101" s="4"/>
      <c r="S101" s="4"/>
      <c r="T101" s="4"/>
      <c r="U101" s="4"/>
      <c r="V101" s="4"/>
      <c r="W101" s="4"/>
      <c r="X101" s="4"/>
      <c r="Y101" s="4"/>
      <c r="Z101" s="4"/>
    </row>
    <row r="102" spans="1:26" ht="13.5" customHeight="1" x14ac:dyDescent="0.2">
      <c r="A102" s="4"/>
      <c r="B102" s="2"/>
      <c r="C102" s="3"/>
      <c r="D102" s="3"/>
      <c r="E102" s="2"/>
      <c r="F102" s="2"/>
      <c r="G102" s="2"/>
      <c r="H102" s="2"/>
      <c r="I102" s="2"/>
      <c r="J102" s="2"/>
      <c r="K102" s="2"/>
      <c r="L102" s="2"/>
      <c r="M102" s="4"/>
      <c r="N102" s="4"/>
      <c r="O102" s="4"/>
      <c r="P102" s="4"/>
      <c r="Q102" s="4"/>
      <c r="R102" s="4"/>
      <c r="S102" s="4"/>
      <c r="T102" s="4"/>
      <c r="U102" s="4"/>
      <c r="V102" s="4"/>
      <c r="W102" s="4"/>
      <c r="X102" s="4"/>
      <c r="Y102" s="4"/>
      <c r="Z102" s="4"/>
    </row>
    <row r="103" spans="1:26" ht="13.5" customHeight="1" x14ac:dyDescent="0.2">
      <c r="A103" s="4"/>
      <c r="B103" s="2"/>
      <c r="C103" s="3"/>
      <c r="D103" s="3"/>
      <c r="E103" s="2"/>
      <c r="F103" s="2"/>
      <c r="G103" s="2"/>
      <c r="H103" s="2"/>
      <c r="I103" s="2"/>
      <c r="J103" s="2"/>
      <c r="K103" s="2"/>
      <c r="L103" s="2"/>
      <c r="M103" s="4"/>
      <c r="N103" s="4"/>
      <c r="O103" s="4"/>
      <c r="P103" s="4"/>
      <c r="Q103" s="4"/>
      <c r="R103" s="4"/>
      <c r="S103" s="4"/>
      <c r="T103" s="4"/>
      <c r="U103" s="4"/>
      <c r="V103" s="4"/>
      <c r="W103" s="4"/>
      <c r="X103" s="4"/>
      <c r="Y103" s="4"/>
      <c r="Z103" s="4"/>
    </row>
    <row r="104" spans="1:26" ht="13.5" customHeight="1" x14ac:dyDescent="0.2">
      <c r="A104" s="4"/>
      <c r="B104" s="2"/>
      <c r="C104" s="3"/>
      <c r="D104" s="3"/>
      <c r="E104" s="2"/>
      <c r="F104" s="2"/>
      <c r="G104" s="2"/>
      <c r="H104" s="2"/>
      <c r="I104" s="2"/>
      <c r="J104" s="2"/>
      <c r="K104" s="2"/>
      <c r="L104" s="2"/>
      <c r="M104" s="4"/>
      <c r="N104" s="4"/>
      <c r="O104" s="4"/>
      <c r="P104" s="4"/>
      <c r="Q104" s="4"/>
      <c r="R104" s="4"/>
      <c r="S104" s="4"/>
      <c r="T104" s="4"/>
      <c r="U104" s="4"/>
      <c r="V104" s="4"/>
      <c r="W104" s="4"/>
      <c r="X104" s="4"/>
      <c r="Y104" s="4"/>
      <c r="Z104" s="4"/>
    </row>
    <row r="105" spans="1:26" ht="13.5" customHeight="1" x14ac:dyDescent="0.2">
      <c r="A105" s="4"/>
      <c r="B105" s="2"/>
      <c r="C105" s="3"/>
      <c r="D105" s="3"/>
      <c r="E105" s="2"/>
      <c r="F105" s="2"/>
      <c r="G105" s="2"/>
      <c r="H105" s="2"/>
      <c r="I105" s="2"/>
      <c r="J105" s="2"/>
      <c r="K105" s="2"/>
      <c r="L105" s="2"/>
      <c r="M105" s="4"/>
      <c r="N105" s="4"/>
      <c r="O105" s="4"/>
      <c r="P105" s="4"/>
      <c r="Q105" s="4"/>
      <c r="R105" s="4"/>
      <c r="S105" s="4"/>
      <c r="T105" s="4"/>
      <c r="U105" s="4"/>
      <c r="V105" s="4"/>
      <c r="W105" s="4"/>
      <c r="X105" s="4"/>
      <c r="Y105" s="4"/>
      <c r="Z105" s="4"/>
    </row>
    <row r="106" spans="1:26" ht="13.5" customHeight="1" x14ac:dyDescent="0.2">
      <c r="A106" s="4"/>
      <c r="B106" s="2"/>
      <c r="C106" s="3"/>
      <c r="D106" s="3"/>
      <c r="E106" s="2"/>
      <c r="F106" s="2"/>
      <c r="G106" s="2"/>
      <c r="H106" s="2"/>
      <c r="I106" s="2"/>
      <c r="J106" s="2"/>
      <c r="K106" s="2"/>
      <c r="L106" s="2"/>
      <c r="M106" s="4"/>
      <c r="N106" s="4"/>
      <c r="O106" s="4"/>
      <c r="P106" s="4"/>
      <c r="Q106" s="4"/>
      <c r="R106" s="4"/>
      <c r="S106" s="4"/>
      <c r="T106" s="4"/>
      <c r="U106" s="4"/>
      <c r="V106" s="4"/>
      <c r="W106" s="4"/>
      <c r="X106" s="4"/>
      <c r="Y106" s="4"/>
      <c r="Z106" s="4"/>
    </row>
    <row r="107" spans="1:26" ht="13.5" customHeight="1" x14ac:dyDescent="0.2">
      <c r="A107" s="4"/>
      <c r="B107" s="2"/>
      <c r="C107" s="3"/>
      <c r="D107" s="3"/>
      <c r="E107" s="2"/>
      <c r="F107" s="2"/>
      <c r="G107" s="2"/>
      <c r="H107" s="2"/>
      <c r="I107" s="2"/>
      <c r="J107" s="2"/>
      <c r="K107" s="2"/>
      <c r="L107" s="2"/>
      <c r="M107" s="4"/>
      <c r="N107" s="4"/>
      <c r="O107" s="4"/>
      <c r="P107" s="4"/>
      <c r="Q107" s="4"/>
      <c r="R107" s="4"/>
      <c r="S107" s="4"/>
      <c r="T107" s="4"/>
      <c r="U107" s="4"/>
      <c r="V107" s="4"/>
      <c r="W107" s="4"/>
      <c r="X107" s="4"/>
      <c r="Y107" s="4"/>
      <c r="Z107" s="4"/>
    </row>
    <row r="108" spans="1:26" ht="13.5" customHeight="1" x14ac:dyDescent="0.2">
      <c r="A108" s="4"/>
      <c r="B108" s="2"/>
      <c r="C108" s="3"/>
      <c r="D108" s="3"/>
      <c r="E108" s="2"/>
      <c r="F108" s="2"/>
      <c r="G108" s="2"/>
      <c r="H108" s="2"/>
      <c r="I108" s="2"/>
      <c r="J108" s="2"/>
      <c r="K108" s="2"/>
      <c r="L108" s="2"/>
      <c r="M108" s="4"/>
      <c r="N108" s="4"/>
      <c r="O108" s="4"/>
      <c r="P108" s="4"/>
      <c r="Q108" s="4"/>
      <c r="R108" s="4"/>
      <c r="S108" s="4"/>
      <c r="T108" s="4"/>
      <c r="U108" s="4"/>
      <c r="V108" s="4"/>
      <c r="W108" s="4"/>
      <c r="X108" s="4"/>
      <c r="Y108" s="4"/>
      <c r="Z108" s="4"/>
    </row>
    <row r="109" spans="1:26" ht="13.5" customHeight="1" x14ac:dyDescent="0.2">
      <c r="A109" s="4"/>
      <c r="B109" s="2"/>
      <c r="C109" s="3"/>
      <c r="D109" s="3"/>
      <c r="E109" s="2"/>
      <c r="F109" s="2"/>
      <c r="G109" s="2"/>
      <c r="H109" s="2"/>
      <c r="I109" s="2"/>
      <c r="J109" s="2"/>
      <c r="K109" s="2"/>
      <c r="L109" s="2"/>
      <c r="M109" s="4"/>
      <c r="N109" s="4"/>
      <c r="O109" s="4"/>
      <c r="P109" s="4"/>
      <c r="Q109" s="4"/>
      <c r="R109" s="4"/>
      <c r="S109" s="4"/>
      <c r="T109" s="4"/>
      <c r="U109" s="4"/>
      <c r="V109" s="4"/>
      <c r="W109" s="4"/>
      <c r="X109" s="4"/>
      <c r="Y109" s="4"/>
      <c r="Z109" s="4"/>
    </row>
    <row r="110" spans="1:26" ht="13.5" customHeight="1" x14ac:dyDescent="0.2">
      <c r="A110" s="4"/>
      <c r="B110" s="2"/>
      <c r="C110" s="3"/>
      <c r="D110" s="3"/>
      <c r="E110" s="2"/>
      <c r="F110" s="2"/>
      <c r="G110" s="2"/>
      <c r="H110" s="2"/>
      <c r="I110" s="2"/>
      <c r="J110" s="2"/>
      <c r="K110" s="2"/>
      <c r="L110" s="2"/>
      <c r="M110" s="4"/>
      <c r="N110" s="4"/>
      <c r="O110" s="4"/>
      <c r="P110" s="4"/>
      <c r="Q110" s="4"/>
      <c r="R110" s="4"/>
      <c r="S110" s="4"/>
      <c r="T110" s="4"/>
      <c r="U110" s="4"/>
      <c r="V110" s="4"/>
      <c r="W110" s="4"/>
      <c r="X110" s="4"/>
      <c r="Y110" s="4"/>
      <c r="Z110" s="4"/>
    </row>
    <row r="111" spans="1:26" ht="13.5" customHeight="1" x14ac:dyDescent="0.2">
      <c r="A111" s="4"/>
      <c r="B111" s="2"/>
      <c r="C111" s="3"/>
      <c r="D111" s="3"/>
      <c r="E111" s="2"/>
      <c r="F111" s="2"/>
      <c r="G111" s="2"/>
      <c r="H111" s="2"/>
      <c r="I111" s="2"/>
      <c r="J111" s="2"/>
      <c r="K111" s="2"/>
      <c r="L111" s="2"/>
      <c r="M111" s="4"/>
      <c r="N111" s="4"/>
      <c r="O111" s="4"/>
      <c r="P111" s="4"/>
      <c r="Q111" s="4"/>
      <c r="R111" s="4"/>
      <c r="S111" s="4"/>
      <c r="T111" s="4"/>
      <c r="U111" s="4"/>
      <c r="V111" s="4"/>
      <c r="W111" s="4"/>
      <c r="X111" s="4"/>
      <c r="Y111" s="4"/>
      <c r="Z111" s="4"/>
    </row>
    <row r="112" spans="1:26" ht="13.5" customHeight="1" x14ac:dyDescent="0.2">
      <c r="A112" s="4"/>
      <c r="B112" s="2"/>
      <c r="C112" s="3"/>
      <c r="D112" s="3"/>
      <c r="E112" s="2"/>
      <c r="F112" s="2"/>
      <c r="G112" s="2"/>
      <c r="H112" s="2"/>
      <c r="I112" s="2"/>
      <c r="J112" s="2"/>
      <c r="K112" s="2"/>
      <c r="L112" s="2"/>
      <c r="M112" s="4"/>
      <c r="N112" s="4"/>
      <c r="O112" s="4"/>
      <c r="P112" s="4"/>
      <c r="Q112" s="4"/>
      <c r="R112" s="4"/>
      <c r="S112" s="4"/>
      <c r="T112" s="4"/>
      <c r="U112" s="4"/>
      <c r="V112" s="4"/>
      <c r="W112" s="4"/>
      <c r="X112" s="4"/>
      <c r="Y112" s="4"/>
      <c r="Z112" s="4"/>
    </row>
    <row r="113" spans="1:26" ht="13.5" customHeight="1" x14ac:dyDescent="0.2">
      <c r="A113" s="4"/>
      <c r="B113" s="2"/>
      <c r="C113" s="3"/>
      <c r="D113" s="3"/>
      <c r="E113" s="2"/>
      <c r="F113" s="2"/>
      <c r="G113" s="2"/>
      <c r="H113" s="2"/>
      <c r="I113" s="2"/>
      <c r="J113" s="2"/>
      <c r="K113" s="2"/>
      <c r="L113" s="2"/>
      <c r="M113" s="4"/>
      <c r="N113" s="4"/>
      <c r="O113" s="4"/>
      <c r="P113" s="4"/>
      <c r="Q113" s="4"/>
      <c r="R113" s="4"/>
      <c r="S113" s="4"/>
      <c r="T113" s="4"/>
      <c r="U113" s="4"/>
      <c r="V113" s="4"/>
      <c r="W113" s="4"/>
      <c r="X113" s="4"/>
      <c r="Y113" s="4"/>
      <c r="Z113" s="4"/>
    </row>
    <row r="114" spans="1:26" ht="13.5" customHeight="1" x14ac:dyDescent="0.2">
      <c r="A114" s="4"/>
      <c r="B114" s="2"/>
      <c r="C114" s="3"/>
      <c r="D114" s="3"/>
      <c r="E114" s="2"/>
      <c r="F114" s="2"/>
      <c r="G114" s="2"/>
      <c r="H114" s="2"/>
      <c r="I114" s="2"/>
      <c r="J114" s="2"/>
      <c r="K114" s="2"/>
      <c r="L114" s="2"/>
      <c r="M114" s="4"/>
      <c r="N114" s="4"/>
      <c r="O114" s="4"/>
      <c r="P114" s="4"/>
      <c r="Q114" s="4"/>
      <c r="R114" s="4"/>
      <c r="S114" s="4"/>
      <c r="T114" s="4"/>
      <c r="U114" s="4"/>
      <c r="V114" s="4"/>
      <c r="W114" s="4"/>
      <c r="X114" s="4"/>
      <c r="Y114" s="4"/>
      <c r="Z114" s="4"/>
    </row>
    <row r="115" spans="1:26" ht="13.5" customHeight="1" x14ac:dyDescent="0.2">
      <c r="A115" s="4"/>
      <c r="B115" s="2"/>
      <c r="C115" s="3"/>
      <c r="D115" s="3"/>
      <c r="E115" s="2"/>
      <c r="F115" s="2"/>
      <c r="G115" s="2"/>
      <c r="H115" s="2"/>
      <c r="I115" s="2"/>
      <c r="J115" s="2"/>
      <c r="K115" s="2"/>
      <c r="L115" s="2"/>
      <c r="M115" s="4"/>
      <c r="N115" s="4"/>
      <c r="O115" s="4"/>
      <c r="P115" s="4"/>
      <c r="Q115" s="4"/>
      <c r="R115" s="4"/>
      <c r="S115" s="4"/>
      <c r="T115" s="4"/>
      <c r="U115" s="4"/>
      <c r="V115" s="4"/>
      <c r="W115" s="4"/>
      <c r="X115" s="4"/>
      <c r="Y115" s="4"/>
      <c r="Z115" s="4"/>
    </row>
    <row r="116" spans="1:26" ht="13.5" customHeight="1" x14ac:dyDescent="0.2">
      <c r="A116" s="4"/>
      <c r="B116" s="2"/>
      <c r="C116" s="3"/>
      <c r="D116" s="3"/>
      <c r="E116" s="2"/>
      <c r="F116" s="2"/>
      <c r="G116" s="2"/>
      <c r="H116" s="2"/>
      <c r="I116" s="2"/>
      <c r="J116" s="2"/>
      <c r="K116" s="2"/>
      <c r="L116" s="2"/>
      <c r="M116" s="4"/>
      <c r="N116" s="4"/>
      <c r="O116" s="4"/>
      <c r="P116" s="4"/>
      <c r="Q116" s="4"/>
      <c r="R116" s="4"/>
      <c r="S116" s="4"/>
      <c r="T116" s="4"/>
      <c r="U116" s="4"/>
      <c r="V116" s="4"/>
      <c r="W116" s="4"/>
      <c r="X116" s="4"/>
      <c r="Y116" s="4"/>
      <c r="Z116" s="4"/>
    </row>
    <row r="117" spans="1:26" ht="13.5" customHeight="1" x14ac:dyDescent="0.2">
      <c r="A117" s="4"/>
      <c r="B117" s="2"/>
      <c r="C117" s="3"/>
      <c r="D117" s="3"/>
      <c r="E117" s="2"/>
      <c r="F117" s="2"/>
      <c r="G117" s="2"/>
      <c r="H117" s="2"/>
      <c r="I117" s="2"/>
      <c r="J117" s="2"/>
      <c r="K117" s="2"/>
      <c r="L117" s="2"/>
      <c r="M117" s="4"/>
      <c r="N117" s="4"/>
      <c r="O117" s="4"/>
      <c r="P117" s="4"/>
      <c r="Q117" s="4"/>
      <c r="R117" s="4"/>
      <c r="S117" s="4"/>
      <c r="T117" s="4"/>
      <c r="U117" s="4"/>
      <c r="V117" s="4"/>
      <c r="W117" s="4"/>
      <c r="X117" s="4"/>
      <c r="Y117" s="4"/>
      <c r="Z117" s="4"/>
    </row>
    <row r="118" spans="1:26" ht="13.5" customHeight="1" x14ac:dyDescent="0.2">
      <c r="A118" s="4"/>
      <c r="B118" s="2"/>
      <c r="C118" s="3"/>
      <c r="D118" s="3"/>
      <c r="E118" s="2"/>
      <c r="F118" s="2"/>
      <c r="G118" s="2"/>
      <c r="H118" s="2"/>
      <c r="I118" s="2"/>
      <c r="J118" s="2"/>
      <c r="K118" s="2"/>
      <c r="L118" s="2"/>
      <c r="M118" s="4"/>
      <c r="N118" s="4"/>
      <c r="O118" s="4"/>
      <c r="P118" s="4"/>
      <c r="Q118" s="4"/>
      <c r="R118" s="4"/>
      <c r="S118" s="4"/>
      <c r="T118" s="4"/>
      <c r="U118" s="4"/>
      <c r="V118" s="4"/>
      <c r="W118" s="4"/>
      <c r="X118" s="4"/>
      <c r="Y118" s="4"/>
      <c r="Z118" s="4"/>
    </row>
    <row r="119" spans="1:26" ht="13.5" customHeight="1" x14ac:dyDescent="0.2">
      <c r="A119" s="4"/>
      <c r="B119" s="2"/>
      <c r="C119" s="3"/>
      <c r="D119" s="3"/>
      <c r="E119" s="2"/>
      <c r="F119" s="2"/>
      <c r="G119" s="2"/>
      <c r="H119" s="2"/>
      <c r="I119" s="2"/>
      <c r="J119" s="2"/>
      <c r="K119" s="2"/>
      <c r="L119" s="2"/>
      <c r="M119" s="4"/>
      <c r="N119" s="4"/>
      <c r="O119" s="4"/>
      <c r="P119" s="4"/>
      <c r="Q119" s="4"/>
      <c r="R119" s="4"/>
      <c r="S119" s="4"/>
      <c r="T119" s="4"/>
      <c r="U119" s="4"/>
      <c r="V119" s="4"/>
      <c r="W119" s="4"/>
      <c r="X119" s="4"/>
      <c r="Y119" s="4"/>
      <c r="Z119" s="4"/>
    </row>
    <row r="120" spans="1:26" ht="13.5" customHeight="1" x14ac:dyDescent="0.2">
      <c r="A120" s="4"/>
      <c r="B120" s="2"/>
      <c r="C120" s="3"/>
      <c r="D120" s="3"/>
      <c r="E120" s="2"/>
      <c r="F120" s="2"/>
      <c r="G120" s="2"/>
      <c r="H120" s="2"/>
      <c r="I120" s="2"/>
      <c r="J120" s="2"/>
      <c r="K120" s="2"/>
      <c r="L120" s="2"/>
      <c r="M120" s="4"/>
      <c r="N120" s="4"/>
      <c r="O120" s="4"/>
      <c r="P120" s="4"/>
      <c r="Q120" s="4"/>
      <c r="R120" s="4"/>
      <c r="S120" s="4"/>
      <c r="T120" s="4"/>
      <c r="U120" s="4"/>
      <c r="V120" s="4"/>
      <c r="W120" s="4"/>
      <c r="X120" s="4"/>
      <c r="Y120" s="4"/>
      <c r="Z120" s="4"/>
    </row>
    <row r="121" spans="1:26" ht="13.5" customHeight="1" x14ac:dyDescent="0.2">
      <c r="A121" s="4"/>
      <c r="B121" s="2"/>
      <c r="C121" s="3"/>
      <c r="D121" s="3"/>
      <c r="E121" s="2"/>
      <c r="F121" s="2"/>
      <c r="G121" s="2"/>
      <c r="H121" s="2"/>
      <c r="I121" s="2"/>
      <c r="J121" s="2"/>
      <c r="K121" s="2"/>
      <c r="L121" s="2"/>
      <c r="M121" s="4"/>
      <c r="N121" s="4"/>
      <c r="O121" s="4"/>
      <c r="P121" s="4"/>
      <c r="Q121" s="4"/>
      <c r="R121" s="4"/>
      <c r="S121" s="4"/>
      <c r="T121" s="4"/>
      <c r="U121" s="4"/>
      <c r="V121" s="4"/>
      <c r="W121" s="4"/>
      <c r="X121" s="4"/>
      <c r="Y121" s="4"/>
      <c r="Z121" s="4"/>
    </row>
    <row r="122" spans="1:26" ht="13.5" customHeight="1" x14ac:dyDescent="0.2">
      <c r="A122" s="4"/>
      <c r="B122" s="2"/>
      <c r="C122" s="3"/>
      <c r="D122" s="3"/>
      <c r="E122" s="2"/>
      <c r="F122" s="2"/>
      <c r="G122" s="2"/>
      <c r="H122" s="2"/>
      <c r="I122" s="2"/>
      <c r="J122" s="2"/>
      <c r="K122" s="2"/>
      <c r="L122" s="2"/>
      <c r="M122" s="4"/>
      <c r="N122" s="4"/>
      <c r="O122" s="4"/>
      <c r="P122" s="4"/>
      <c r="Q122" s="4"/>
      <c r="R122" s="4"/>
      <c r="S122" s="4"/>
      <c r="T122" s="4"/>
      <c r="U122" s="4"/>
      <c r="V122" s="4"/>
      <c r="W122" s="4"/>
      <c r="X122" s="4"/>
      <c r="Y122" s="4"/>
      <c r="Z122" s="4"/>
    </row>
    <row r="123" spans="1:26" ht="13.5" customHeight="1" x14ac:dyDescent="0.2">
      <c r="A123" s="4"/>
      <c r="B123" s="2"/>
      <c r="C123" s="3"/>
      <c r="D123" s="3"/>
      <c r="E123" s="2"/>
      <c r="F123" s="2"/>
      <c r="G123" s="2"/>
      <c r="H123" s="2"/>
      <c r="I123" s="2"/>
      <c r="J123" s="2"/>
      <c r="K123" s="2"/>
      <c r="L123" s="2"/>
      <c r="M123" s="4"/>
      <c r="N123" s="4"/>
      <c r="O123" s="4"/>
      <c r="P123" s="4"/>
      <c r="Q123" s="4"/>
      <c r="R123" s="4"/>
      <c r="S123" s="4"/>
      <c r="T123" s="4"/>
      <c r="U123" s="4"/>
      <c r="V123" s="4"/>
      <c r="W123" s="4"/>
      <c r="X123" s="4"/>
      <c r="Y123" s="4"/>
      <c r="Z123" s="4"/>
    </row>
    <row r="124" spans="1:26" ht="13.5" customHeight="1" x14ac:dyDescent="0.2">
      <c r="A124" s="4"/>
      <c r="B124" s="2"/>
      <c r="C124" s="3"/>
      <c r="D124" s="3"/>
      <c r="E124" s="2"/>
      <c r="F124" s="2"/>
      <c r="G124" s="2"/>
      <c r="H124" s="2"/>
      <c r="I124" s="2"/>
      <c r="J124" s="2"/>
      <c r="K124" s="2"/>
      <c r="L124" s="2"/>
      <c r="M124" s="4"/>
      <c r="N124" s="4"/>
      <c r="O124" s="4"/>
      <c r="P124" s="4"/>
      <c r="Q124" s="4"/>
      <c r="R124" s="4"/>
      <c r="S124" s="4"/>
      <c r="T124" s="4"/>
      <c r="U124" s="4"/>
      <c r="V124" s="4"/>
      <c r="W124" s="4"/>
      <c r="X124" s="4"/>
      <c r="Y124" s="4"/>
      <c r="Z124" s="4"/>
    </row>
    <row r="125" spans="1:26" ht="13.5" customHeight="1" x14ac:dyDescent="0.2">
      <c r="A125" s="4"/>
      <c r="B125" s="2"/>
      <c r="C125" s="3"/>
      <c r="D125" s="3"/>
      <c r="E125" s="2"/>
      <c r="F125" s="2"/>
      <c r="G125" s="2"/>
      <c r="H125" s="2"/>
      <c r="I125" s="2"/>
      <c r="J125" s="2"/>
      <c r="K125" s="2"/>
      <c r="L125" s="2"/>
      <c r="M125" s="4"/>
      <c r="N125" s="4"/>
      <c r="O125" s="4"/>
      <c r="P125" s="4"/>
      <c r="Q125" s="4"/>
      <c r="R125" s="4"/>
      <c r="S125" s="4"/>
      <c r="T125" s="4"/>
      <c r="U125" s="4"/>
      <c r="V125" s="4"/>
      <c r="W125" s="4"/>
      <c r="X125" s="4"/>
      <c r="Y125" s="4"/>
      <c r="Z125" s="4"/>
    </row>
    <row r="126" spans="1:26" ht="13.5" customHeight="1" x14ac:dyDescent="0.2">
      <c r="A126" s="4"/>
      <c r="B126" s="2"/>
      <c r="C126" s="3"/>
      <c r="D126" s="3"/>
      <c r="E126" s="2"/>
      <c r="F126" s="2"/>
      <c r="G126" s="2"/>
      <c r="H126" s="2"/>
      <c r="I126" s="2"/>
      <c r="J126" s="2"/>
      <c r="K126" s="2"/>
      <c r="L126" s="2"/>
      <c r="M126" s="4"/>
      <c r="N126" s="4"/>
      <c r="O126" s="4"/>
      <c r="P126" s="4"/>
      <c r="Q126" s="4"/>
      <c r="R126" s="4"/>
      <c r="S126" s="4"/>
      <c r="T126" s="4"/>
      <c r="U126" s="4"/>
      <c r="V126" s="4"/>
      <c r="W126" s="4"/>
      <c r="X126" s="4"/>
      <c r="Y126" s="4"/>
      <c r="Z126" s="4"/>
    </row>
    <row r="127" spans="1:26" ht="13.5" customHeight="1" x14ac:dyDescent="0.2">
      <c r="A127" s="4"/>
      <c r="B127" s="2"/>
      <c r="C127" s="3"/>
      <c r="D127" s="3"/>
      <c r="E127" s="2"/>
      <c r="F127" s="2"/>
      <c r="G127" s="2"/>
      <c r="H127" s="2"/>
      <c r="I127" s="2"/>
      <c r="J127" s="2"/>
      <c r="K127" s="2"/>
      <c r="L127" s="2"/>
      <c r="M127" s="4"/>
      <c r="N127" s="4"/>
      <c r="O127" s="4"/>
      <c r="P127" s="4"/>
      <c r="Q127" s="4"/>
      <c r="R127" s="4"/>
      <c r="S127" s="4"/>
      <c r="T127" s="4"/>
      <c r="U127" s="4"/>
      <c r="V127" s="4"/>
      <c r="W127" s="4"/>
      <c r="X127" s="4"/>
      <c r="Y127" s="4"/>
      <c r="Z127" s="4"/>
    </row>
    <row r="128" spans="1:26" ht="13.5" customHeight="1" x14ac:dyDescent="0.2">
      <c r="A128" s="4"/>
      <c r="B128" s="2"/>
      <c r="C128" s="3"/>
      <c r="D128" s="3"/>
      <c r="E128" s="2"/>
      <c r="F128" s="2"/>
      <c r="G128" s="2"/>
      <c r="H128" s="2"/>
      <c r="I128" s="2"/>
      <c r="J128" s="2"/>
      <c r="K128" s="2"/>
      <c r="L128" s="2"/>
      <c r="M128" s="4"/>
      <c r="N128" s="4"/>
      <c r="O128" s="4"/>
      <c r="P128" s="4"/>
      <c r="Q128" s="4"/>
      <c r="R128" s="4"/>
      <c r="S128" s="4"/>
      <c r="T128" s="4"/>
      <c r="U128" s="4"/>
      <c r="V128" s="4"/>
      <c r="W128" s="4"/>
      <c r="X128" s="4"/>
      <c r="Y128" s="4"/>
      <c r="Z128" s="4"/>
    </row>
    <row r="129" spans="1:26" ht="13.5" customHeight="1" x14ac:dyDescent="0.2">
      <c r="A129" s="4"/>
      <c r="B129" s="2"/>
      <c r="C129" s="3"/>
      <c r="D129" s="3"/>
      <c r="E129" s="2"/>
      <c r="F129" s="2"/>
      <c r="G129" s="2"/>
      <c r="H129" s="2"/>
      <c r="I129" s="2"/>
      <c r="J129" s="2"/>
      <c r="K129" s="2"/>
      <c r="L129" s="2"/>
      <c r="M129" s="4"/>
      <c r="N129" s="4"/>
      <c r="O129" s="4"/>
      <c r="P129" s="4"/>
      <c r="Q129" s="4"/>
      <c r="R129" s="4"/>
      <c r="S129" s="4"/>
      <c r="T129" s="4"/>
      <c r="U129" s="4"/>
      <c r="V129" s="4"/>
      <c r="W129" s="4"/>
      <c r="X129" s="4"/>
      <c r="Y129" s="4"/>
      <c r="Z129" s="4"/>
    </row>
    <row r="130" spans="1:26" ht="13.5" customHeight="1" x14ac:dyDescent="0.2">
      <c r="A130" s="4"/>
      <c r="B130" s="2"/>
      <c r="C130" s="3"/>
      <c r="D130" s="3"/>
      <c r="E130" s="2"/>
      <c r="F130" s="2"/>
      <c r="G130" s="2"/>
      <c r="H130" s="2"/>
      <c r="I130" s="2"/>
      <c r="J130" s="2"/>
      <c r="K130" s="2"/>
      <c r="L130" s="2"/>
      <c r="M130" s="4"/>
      <c r="N130" s="4"/>
      <c r="O130" s="4"/>
      <c r="P130" s="4"/>
      <c r="Q130" s="4"/>
      <c r="R130" s="4"/>
      <c r="S130" s="4"/>
      <c r="T130" s="4"/>
      <c r="U130" s="4"/>
      <c r="V130" s="4"/>
      <c r="W130" s="4"/>
      <c r="X130" s="4"/>
      <c r="Y130" s="4"/>
      <c r="Z130" s="4"/>
    </row>
    <row r="131" spans="1:26" ht="13.5" customHeight="1" x14ac:dyDescent="0.2">
      <c r="A131" s="4"/>
      <c r="B131" s="2"/>
      <c r="C131" s="3"/>
      <c r="D131" s="3"/>
      <c r="E131" s="2"/>
      <c r="F131" s="2"/>
      <c r="G131" s="2"/>
      <c r="H131" s="2"/>
      <c r="I131" s="2"/>
      <c r="J131" s="2"/>
      <c r="K131" s="2"/>
      <c r="L131" s="2"/>
      <c r="M131" s="4"/>
      <c r="N131" s="4"/>
      <c r="O131" s="4"/>
      <c r="P131" s="4"/>
      <c r="Q131" s="4"/>
      <c r="R131" s="4"/>
      <c r="S131" s="4"/>
      <c r="T131" s="4"/>
      <c r="U131" s="4"/>
      <c r="V131" s="4"/>
      <c r="W131" s="4"/>
      <c r="X131" s="4"/>
      <c r="Y131" s="4"/>
      <c r="Z131" s="4"/>
    </row>
    <row r="132" spans="1:26" ht="13.5" customHeight="1" x14ac:dyDescent="0.2">
      <c r="A132" s="4"/>
      <c r="B132" s="2"/>
      <c r="C132" s="3"/>
      <c r="D132" s="3"/>
      <c r="E132" s="2"/>
      <c r="F132" s="2"/>
      <c r="G132" s="2"/>
      <c r="H132" s="2"/>
      <c r="I132" s="2"/>
      <c r="J132" s="2"/>
      <c r="K132" s="2"/>
      <c r="L132" s="2"/>
      <c r="M132" s="4"/>
      <c r="N132" s="4"/>
      <c r="O132" s="4"/>
      <c r="P132" s="4"/>
      <c r="Q132" s="4"/>
      <c r="R132" s="4"/>
      <c r="S132" s="4"/>
      <c r="T132" s="4"/>
      <c r="U132" s="4"/>
      <c r="V132" s="4"/>
      <c r="W132" s="4"/>
      <c r="X132" s="4"/>
      <c r="Y132" s="4"/>
      <c r="Z132" s="4"/>
    </row>
    <row r="133" spans="1:26" ht="13.5" customHeight="1" x14ac:dyDescent="0.2">
      <c r="A133" s="4"/>
      <c r="B133" s="2"/>
      <c r="C133" s="3"/>
      <c r="D133" s="3"/>
      <c r="E133" s="2"/>
      <c r="F133" s="2"/>
      <c r="G133" s="2"/>
      <c r="H133" s="2"/>
      <c r="I133" s="2"/>
      <c r="J133" s="2"/>
      <c r="K133" s="2"/>
      <c r="L133" s="2"/>
      <c r="M133" s="4"/>
      <c r="N133" s="4"/>
      <c r="O133" s="4"/>
      <c r="P133" s="4"/>
      <c r="Q133" s="4"/>
      <c r="R133" s="4"/>
      <c r="S133" s="4"/>
      <c r="T133" s="4"/>
      <c r="U133" s="4"/>
      <c r="V133" s="4"/>
      <c r="W133" s="4"/>
      <c r="X133" s="4"/>
      <c r="Y133" s="4"/>
      <c r="Z133" s="4"/>
    </row>
    <row r="134" spans="1:26" ht="13.5" customHeight="1" x14ac:dyDescent="0.2">
      <c r="A134" s="4"/>
      <c r="B134" s="2"/>
      <c r="C134" s="3"/>
      <c r="D134" s="3"/>
      <c r="E134" s="2"/>
      <c r="F134" s="2"/>
      <c r="G134" s="2"/>
      <c r="H134" s="2"/>
      <c r="I134" s="2"/>
      <c r="J134" s="2"/>
      <c r="K134" s="2"/>
      <c r="L134" s="2"/>
      <c r="M134" s="4"/>
      <c r="N134" s="4"/>
      <c r="O134" s="4"/>
      <c r="P134" s="4"/>
      <c r="Q134" s="4"/>
      <c r="R134" s="4"/>
      <c r="S134" s="4"/>
      <c r="T134" s="4"/>
      <c r="U134" s="4"/>
      <c r="V134" s="4"/>
      <c r="W134" s="4"/>
      <c r="X134" s="4"/>
      <c r="Y134" s="4"/>
      <c r="Z134" s="4"/>
    </row>
    <row r="135" spans="1:26" ht="13.5" customHeight="1" x14ac:dyDescent="0.2">
      <c r="A135" s="4"/>
      <c r="B135" s="2"/>
      <c r="C135" s="3"/>
      <c r="D135" s="3"/>
      <c r="E135" s="2"/>
      <c r="F135" s="2"/>
      <c r="G135" s="2"/>
      <c r="H135" s="2"/>
      <c r="I135" s="2"/>
      <c r="J135" s="2"/>
      <c r="K135" s="2"/>
      <c r="L135" s="2"/>
      <c r="M135" s="4"/>
      <c r="N135" s="4"/>
      <c r="O135" s="4"/>
      <c r="P135" s="4"/>
      <c r="Q135" s="4"/>
      <c r="R135" s="4"/>
      <c r="S135" s="4"/>
      <c r="T135" s="4"/>
      <c r="U135" s="4"/>
      <c r="V135" s="4"/>
      <c r="W135" s="4"/>
      <c r="X135" s="4"/>
      <c r="Y135" s="4"/>
      <c r="Z135" s="4"/>
    </row>
    <row r="136" spans="1:26" ht="13.5" customHeight="1" x14ac:dyDescent="0.2">
      <c r="A136" s="4"/>
      <c r="B136" s="2"/>
      <c r="C136" s="3"/>
      <c r="D136" s="3"/>
      <c r="E136" s="2"/>
      <c r="F136" s="2"/>
      <c r="G136" s="2"/>
      <c r="H136" s="2"/>
      <c r="I136" s="2"/>
      <c r="J136" s="2"/>
      <c r="K136" s="2"/>
      <c r="L136" s="2"/>
      <c r="M136" s="4"/>
      <c r="N136" s="4"/>
      <c r="O136" s="4"/>
      <c r="P136" s="4"/>
      <c r="Q136" s="4"/>
      <c r="R136" s="4"/>
      <c r="S136" s="4"/>
      <c r="T136" s="4"/>
      <c r="U136" s="4"/>
      <c r="V136" s="4"/>
      <c r="W136" s="4"/>
      <c r="X136" s="4"/>
      <c r="Y136" s="4"/>
      <c r="Z136" s="4"/>
    </row>
    <row r="137" spans="1:26" ht="13.5" customHeight="1" x14ac:dyDescent="0.2">
      <c r="A137" s="4"/>
      <c r="B137" s="2"/>
      <c r="C137" s="3"/>
      <c r="D137" s="3"/>
      <c r="E137" s="2"/>
      <c r="F137" s="2"/>
      <c r="G137" s="2"/>
      <c r="H137" s="2"/>
      <c r="I137" s="2"/>
      <c r="J137" s="2"/>
      <c r="K137" s="2"/>
      <c r="L137" s="2"/>
      <c r="M137" s="4"/>
      <c r="N137" s="4"/>
      <c r="O137" s="4"/>
      <c r="P137" s="4"/>
      <c r="Q137" s="4"/>
      <c r="R137" s="4"/>
      <c r="S137" s="4"/>
      <c r="T137" s="4"/>
      <c r="U137" s="4"/>
      <c r="V137" s="4"/>
      <c r="W137" s="4"/>
      <c r="X137" s="4"/>
      <c r="Y137" s="4"/>
      <c r="Z137" s="4"/>
    </row>
    <row r="138" spans="1:26" ht="13.5" customHeight="1" x14ac:dyDescent="0.2">
      <c r="A138" s="4"/>
      <c r="B138" s="2"/>
      <c r="C138" s="3"/>
      <c r="D138" s="3"/>
      <c r="E138" s="2"/>
      <c r="F138" s="2"/>
      <c r="G138" s="2"/>
      <c r="H138" s="2"/>
      <c r="I138" s="2"/>
      <c r="J138" s="2"/>
      <c r="K138" s="2"/>
      <c r="L138" s="2"/>
      <c r="M138" s="4"/>
      <c r="N138" s="4"/>
      <c r="O138" s="4"/>
      <c r="P138" s="4"/>
      <c r="Q138" s="4"/>
      <c r="R138" s="4"/>
      <c r="S138" s="4"/>
      <c r="T138" s="4"/>
      <c r="U138" s="4"/>
      <c r="V138" s="4"/>
      <c r="W138" s="4"/>
      <c r="X138" s="4"/>
      <c r="Y138" s="4"/>
      <c r="Z138" s="4"/>
    </row>
    <row r="139" spans="1:26" ht="13.5" customHeight="1" x14ac:dyDescent="0.2">
      <c r="A139" s="4"/>
      <c r="B139" s="2"/>
      <c r="C139" s="3"/>
      <c r="D139" s="3"/>
      <c r="E139" s="2"/>
      <c r="F139" s="2"/>
      <c r="G139" s="2"/>
      <c r="H139" s="2"/>
      <c r="I139" s="2"/>
      <c r="J139" s="2"/>
      <c r="K139" s="2"/>
      <c r="L139" s="2"/>
      <c r="M139" s="4"/>
      <c r="N139" s="4"/>
      <c r="O139" s="4"/>
      <c r="P139" s="4"/>
      <c r="Q139" s="4"/>
      <c r="R139" s="4"/>
      <c r="S139" s="4"/>
      <c r="T139" s="4"/>
      <c r="U139" s="4"/>
      <c r="V139" s="4"/>
      <c r="W139" s="4"/>
      <c r="X139" s="4"/>
      <c r="Y139" s="4"/>
      <c r="Z139" s="4"/>
    </row>
    <row r="140" spans="1:26" ht="13.5" customHeight="1" x14ac:dyDescent="0.2">
      <c r="A140" s="4"/>
      <c r="B140" s="2"/>
      <c r="C140" s="3"/>
      <c r="D140" s="3"/>
      <c r="E140" s="2"/>
      <c r="F140" s="2"/>
      <c r="G140" s="2"/>
      <c r="H140" s="2"/>
      <c r="I140" s="2"/>
      <c r="J140" s="2"/>
      <c r="K140" s="2"/>
      <c r="L140" s="2"/>
      <c r="M140" s="4"/>
      <c r="N140" s="4"/>
      <c r="O140" s="4"/>
      <c r="P140" s="4"/>
      <c r="Q140" s="4"/>
      <c r="R140" s="4"/>
      <c r="S140" s="4"/>
      <c r="T140" s="4"/>
      <c r="U140" s="4"/>
      <c r="V140" s="4"/>
      <c r="W140" s="4"/>
      <c r="X140" s="4"/>
      <c r="Y140" s="4"/>
      <c r="Z140" s="4"/>
    </row>
    <row r="141" spans="1:26" ht="13.5" customHeight="1" x14ac:dyDescent="0.2">
      <c r="A141" s="4"/>
      <c r="B141" s="2"/>
      <c r="C141" s="3"/>
      <c r="D141" s="3"/>
      <c r="E141" s="2"/>
      <c r="F141" s="2"/>
      <c r="G141" s="2"/>
      <c r="H141" s="2"/>
      <c r="I141" s="2"/>
      <c r="J141" s="2"/>
      <c r="K141" s="2"/>
      <c r="L141" s="2"/>
      <c r="M141" s="4"/>
      <c r="N141" s="4"/>
      <c r="O141" s="4"/>
      <c r="P141" s="4"/>
      <c r="Q141" s="4"/>
      <c r="R141" s="4"/>
      <c r="S141" s="4"/>
      <c r="T141" s="4"/>
      <c r="U141" s="4"/>
      <c r="V141" s="4"/>
      <c r="W141" s="4"/>
      <c r="X141" s="4"/>
      <c r="Y141" s="4"/>
      <c r="Z141" s="4"/>
    </row>
    <row r="142" spans="1:26" ht="13.5" customHeight="1" x14ac:dyDescent="0.2">
      <c r="A142" s="4"/>
      <c r="B142" s="2"/>
      <c r="C142" s="3"/>
      <c r="D142" s="3"/>
      <c r="E142" s="2"/>
      <c r="F142" s="2"/>
      <c r="G142" s="2"/>
      <c r="H142" s="2"/>
      <c r="I142" s="2"/>
      <c r="J142" s="2"/>
      <c r="K142" s="2"/>
      <c r="L142" s="2"/>
      <c r="M142" s="4"/>
      <c r="N142" s="4"/>
      <c r="O142" s="4"/>
      <c r="P142" s="4"/>
      <c r="Q142" s="4"/>
      <c r="R142" s="4"/>
      <c r="S142" s="4"/>
      <c r="T142" s="4"/>
      <c r="U142" s="4"/>
      <c r="V142" s="4"/>
      <c r="W142" s="4"/>
      <c r="X142" s="4"/>
      <c r="Y142" s="4"/>
      <c r="Z142" s="4"/>
    </row>
    <row r="143" spans="1:26" ht="13.5" customHeight="1" x14ac:dyDescent="0.2">
      <c r="A143" s="4"/>
      <c r="B143" s="2"/>
      <c r="C143" s="3"/>
      <c r="D143" s="3"/>
      <c r="E143" s="2"/>
      <c r="F143" s="2"/>
      <c r="G143" s="2"/>
      <c r="H143" s="2"/>
      <c r="I143" s="2"/>
      <c r="J143" s="2"/>
      <c r="K143" s="2"/>
      <c r="L143" s="2"/>
      <c r="M143" s="4"/>
      <c r="N143" s="4"/>
      <c r="O143" s="4"/>
      <c r="P143" s="4"/>
      <c r="Q143" s="4"/>
      <c r="R143" s="4"/>
      <c r="S143" s="4"/>
      <c r="T143" s="4"/>
      <c r="U143" s="4"/>
      <c r="V143" s="4"/>
      <c r="W143" s="4"/>
      <c r="X143" s="4"/>
      <c r="Y143" s="4"/>
      <c r="Z143" s="4"/>
    </row>
    <row r="144" spans="1:26" ht="13.5" customHeight="1" x14ac:dyDescent="0.2">
      <c r="A144" s="4"/>
      <c r="B144" s="2"/>
      <c r="C144" s="3"/>
      <c r="D144" s="3"/>
      <c r="E144" s="2"/>
      <c r="F144" s="2"/>
      <c r="G144" s="2"/>
      <c r="H144" s="2"/>
      <c r="I144" s="2"/>
      <c r="J144" s="2"/>
      <c r="K144" s="2"/>
      <c r="L144" s="2"/>
      <c r="M144" s="4"/>
      <c r="N144" s="4"/>
      <c r="O144" s="4"/>
      <c r="P144" s="4"/>
      <c r="Q144" s="4"/>
      <c r="R144" s="4"/>
      <c r="S144" s="4"/>
      <c r="T144" s="4"/>
      <c r="U144" s="4"/>
      <c r="V144" s="4"/>
      <c r="W144" s="4"/>
      <c r="X144" s="4"/>
      <c r="Y144" s="4"/>
      <c r="Z144" s="4"/>
    </row>
    <row r="145" spans="1:26" ht="13.5" customHeight="1" x14ac:dyDescent="0.2">
      <c r="A145" s="4"/>
      <c r="B145" s="2"/>
      <c r="C145" s="3"/>
      <c r="D145" s="3"/>
      <c r="E145" s="2"/>
      <c r="F145" s="2"/>
      <c r="G145" s="2"/>
      <c r="H145" s="2"/>
      <c r="I145" s="2"/>
      <c r="J145" s="2"/>
      <c r="K145" s="2"/>
      <c r="L145" s="2"/>
      <c r="M145" s="4"/>
      <c r="N145" s="4"/>
      <c r="O145" s="4"/>
      <c r="P145" s="4"/>
      <c r="Q145" s="4"/>
      <c r="R145" s="4"/>
      <c r="S145" s="4"/>
      <c r="T145" s="4"/>
      <c r="U145" s="4"/>
      <c r="V145" s="4"/>
      <c r="W145" s="4"/>
      <c r="X145" s="4"/>
      <c r="Y145" s="4"/>
      <c r="Z145" s="4"/>
    </row>
    <row r="146" spans="1:26" ht="13.5" customHeight="1" x14ac:dyDescent="0.2">
      <c r="A146" s="4"/>
      <c r="B146" s="2"/>
      <c r="C146" s="3"/>
      <c r="D146" s="3"/>
      <c r="E146" s="2"/>
      <c r="F146" s="2"/>
      <c r="G146" s="2"/>
      <c r="H146" s="2"/>
      <c r="I146" s="2"/>
      <c r="J146" s="2"/>
      <c r="K146" s="2"/>
      <c r="L146" s="2"/>
      <c r="M146" s="4"/>
      <c r="N146" s="4"/>
      <c r="O146" s="4"/>
      <c r="P146" s="4"/>
      <c r="Q146" s="4"/>
      <c r="R146" s="4"/>
      <c r="S146" s="4"/>
      <c r="T146" s="4"/>
      <c r="U146" s="4"/>
      <c r="V146" s="4"/>
      <c r="W146" s="4"/>
      <c r="X146" s="4"/>
      <c r="Y146" s="4"/>
      <c r="Z146" s="4"/>
    </row>
    <row r="147" spans="1:26" ht="13.5" customHeight="1" x14ac:dyDescent="0.2">
      <c r="A147" s="4"/>
      <c r="B147" s="2"/>
      <c r="C147" s="3"/>
      <c r="D147" s="3"/>
      <c r="E147" s="2"/>
      <c r="F147" s="2"/>
      <c r="G147" s="2"/>
      <c r="H147" s="2"/>
      <c r="I147" s="2"/>
      <c r="J147" s="2"/>
      <c r="K147" s="2"/>
      <c r="L147" s="2"/>
      <c r="M147" s="4"/>
      <c r="N147" s="4"/>
      <c r="O147" s="4"/>
      <c r="P147" s="4"/>
      <c r="Q147" s="4"/>
      <c r="R147" s="4"/>
      <c r="S147" s="4"/>
      <c r="T147" s="4"/>
      <c r="U147" s="4"/>
      <c r="V147" s="4"/>
      <c r="W147" s="4"/>
      <c r="X147" s="4"/>
      <c r="Y147" s="4"/>
      <c r="Z147" s="4"/>
    </row>
    <row r="148" spans="1:26" ht="13.5" customHeight="1" x14ac:dyDescent="0.2">
      <c r="A148" s="4"/>
      <c r="B148" s="2"/>
      <c r="C148" s="3"/>
      <c r="D148" s="3"/>
      <c r="E148" s="2"/>
      <c r="F148" s="2"/>
      <c r="G148" s="2"/>
      <c r="H148" s="2"/>
      <c r="I148" s="2"/>
      <c r="J148" s="2"/>
      <c r="K148" s="2"/>
      <c r="L148" s="2"/>
      <c r="M148" s="4"/>
      <c r="N148" s="4"/>
      <c r="O148" s="4"/>
      <c r="P148" s="4"/>
      <c r="Q148" s="4"/>
      <c r="R148" s="4"/>
      <c r="S148" s="4"/>
      <c r="T148" s="4"/>
      <c r="U148" s="4"/>
      <c r="V148" s="4"/>
      <c r="W148" s="4"/>
      <c r="X148" s="4"/>
      <c r="Y148" s="4"/>
      <c r="Z148" s="4"/>
    </row>
    <row r="149" spans="1:26" ht="13.5" customHeight="1" x14ac:dyDescent="0.2">
      <c r="A149" s="4"/>
      <c r="B149" s="2"/>
      <c r="C149" s="3"/>
      <c r="D149" s="3"/>
      <c r="E149" s="2"/>
      <c r="F149" s="2"/>
      <c r="G149" s="2"/>
      <c r="H149" s="2"/>
      <c r="I149" s="2"/>
      <c r="J149" s="2"/>
      <c r="K149" s="2"/>
      <c r="L149" s="2"/>
      <c r="M149" s="4"/>
      <c r="N149" s="4"/>
      <c r="O149" s="4"/>
      <c r="P149" s="4"/>
      <c r="Q149" s="4"/>
      <c r="R149" s="4"/>
      <c r="S149" s="4"/>
      <c r="T149" s="4"/>
      <c r="U149" s="4"/>
      <c r="V149" s="4"/>
      <c r="W149" s="4"/>
      <c r="X149" s="4"/>
      <c r="Y149" s="4"/>
      <c r="Z149" s="4"/>
    </row>
    <row r="150" spans="1:26" ht="13.5" customHeight="1" x14ac:dyDescent="0.2">
      <c r="A150" s="4"/>
      <c r="B150" s="2"/>
      <c r="C150" s="3"/>
      <c r="D150" s="3"/>
      <c r="E150" s="2"/>
      <c r="F150" s="2"/>
      <c r="G150" s="2"/>
      <c r="H150" s="2"/>
      <c r="I150" s="2"/>
      <c r="J150" s="2"/>
      <c r="K150" s="2"/>
      <c r="L150" s="2"/>
      <c r="M150" s="4"/>
      <c r="N150" s="4"/>
      <c r="O150" s="4"/>
      <c r="P150" s="4"/>
      <c r="Q150" s="4"/>
      <c r="R150" s="4"/>
      <c r="S150" s="4"/>
      <c r="T150" s="4"/>
      <c r="U150" s="4"/>
      <c r="V150" s="4"/>
      <c r="W150" s="4"/>
      <c r="X150" s="4"/>
      <c r="Y150" s="4"/>
      <c r="Z150" s="4"/>
    </row>
    <row r="151" spans="1:26" ht="13.5" customHeight="1" x14ac:dyDescent="0.2">
      <c r="A151" s="4"/>
      <c r="B151" s="2"/>
      <c r="C151" s="3"/>
      <c r="D151" s="3"/>
      <c r="E151" s="2"/>
      <c r="F151" s="2"/>
      <c r="G151" s="2"/>
      <c r="H151" s="2"/>
      <c r="I151" s="2"/>
      <c r="J151" s="2"/>
      <c r="K151" s="2"/>
      <c r="L151" s="2"/>
      <c r="M151" s="4"/>
      <c r="N151" s="4"/>
      <c r="O151" s="4"/>
      <c r="P151" s="4"/>
      <c r="Q151" s="4"/>
      <c r="R151" s="4"/>
      <c r="S151" s="4"/>
      <c r="T151" s="4"/>
      <c r="U151" s="4"/>
      <c r="V151" s="4"/>
      <c r="W151" s="4"/>
      <c r="X151" s="4"/>
      <c r="Y151" s="4"/>
      <c r="Z151" s="4"/>
    </row>
    <row r="152" spans="1:26" ht="13.5" customHeight="1" x14ac:dyDescent="0.2">
      <c r="A152" s="4"/>
      <c r="B152" s="2"/>
      <c r="C152" s="3"/>
      <c r="D152" s="3"/>
      <c r="E152" s="2"/>
      <c r="F152" s="2"/>
      <c r="G152" s="2"/>
      <c r="H152" s="2"/>
      <c r="I152" s="2"/>
      <c r="J152" s="2"/>
      <c r="K152" s="2"/>
      <c r="L152" s="2"/>
      <c r="M152" s="4"/>
      <c r="N152" s="4"/>
      <c r="O152" s="4"/>
      <c r="P152" s="4"/>
      <c r="Q152" s="4"/>
      <c r="R152" s="4"/>
      <c r="S152" s="4"/>
      <c r="T152" s="4"/>
      <c r="U152" s="4"/>
      <c r="V152" s="4"/>
      <c r="W152" s="4"/>
      <c r="X152" s="4"/>
      <c r="Y152" s="4"/>
      <c r="Z152" s="4"/>
    </row>
    <row r="153" spans="1:26" ht="13.5" customHeight="1" x14ac:dyDescent="0.2">
      <c r="A153" s="4"/>
      <c r="B153" s="2"/>
      <c r="C153" s="3"/>
      <c r="D153" s="3"/>
      <c r="E153" s="2"/>
      <c r="F153" s="2"/>
      <c r="G153" s="2"/>
      <c r="H153" s="2"/>
      <c r="I153" s="2"/>
      <c r="J153" s="2"/>
      <c r="K153" s="2"/>
      <c r="L153" s="2"/>
      <c r="M153" s="4"/>
      <c r="N153" s="4"/>
      <c r="O153" s="4"/>
      <c r="P153" s="4"/>
      <c r="Q153" s="4"/>
      <c r="R153" s="4"/>
      <c r="S153" s="4"/>
      <c r="T153" s="4"/>
      <c r="U153" s="4"/>
      <c r="V153" s="4"/>
      <c r="W153" s="4"/>
      <c r="X153" s="4"/>
      <c r="Y153" s="4"/>
      <c r="Z153" s="4"/>
    </row>
    <row r="154" spans="1:26" ht="13.5" customHeight="1" x14ac:dyDescent="0.2">
      <c r="A154" s="4"/>
      <c r="B154" s="2"/>
      <c r="C154" s="3"/>
      <c r="D154" s="3"/>
      <c r="E154" s="2"/>
      <c r="F154" s="2"/>
      <c r="G154" s="2"/>
      <c r="H154" s="2"/>
      <c r="I154" s="2"/>
      <c r="J154" s="2"/>
      <c r="K154" s="2"/>
      <c r="L154" s="2"/>
      <c r="M154" s="4"/>
      <c r="N154" s="4"/>
      <c r="O154" s="4"/>
      <c r="P154" s="4"/>
      <c r="Q154" s="4"/>
      <c r="R154" s="4"/>
      <c r="S154" s="4"/>
      <c r="T154" s="4"/>
      <c r="U154" s="4"/>
      <c r="V154" s="4"/>
      <c r="W154" s="4"/>
      <c r="X154" s="4"/>
      <c r="Y154" s="4"/>
      <c r="Z154" s="4"/>
    </row>
    <row r="155" spans="1:26" ht="13.5" customHeight="1" x14ac:dyDescent="0.2">
      <c r="A155" s="4"/>
      <c r="B155" s="2"/>
      <c r="C155" s="3"/>
      <c r="D155" s="3"/>
      <c r="E155" s="2"/>
      <c r="F155" s="2"/>
      <c r="G155" s="2"/>
      <c r="H155" s="2"/>
      <c r="I155" s="2"/>
      <c r="J155" s="2"/>
      <c r="K155" s="2"/>
      <c r="L155" s="2"/>
      <c r="M155" s="4"/>
      <c r="N155" s="4"/>
      <c r="O155" s="4"/>
      <c r="P155" s="4"/>
      <c r="Q155" s="4"/>
      <c r="R155" s="4"/>
      <c r="S155" s="4"/>
      <c r="T155" s="4"/>
      <c r="U155" s="4"/>
      <c r="V155" s="4"/>
      <c r="W155" s="4"/>
      <c r="X155" s="4"/>
      <c r="Y155" s="4"/>
      <c r="Z155" s="4"/>
    </row>
    <row r="156" spans="1:26" ht="13.5" customHeight="1" x14ac:dyDescent="0.2">
      <c r="A156" s="4"/>
      <c r="B156" s="2"/>
      <c r="C156" s="3"/>
      <c r="D156" s="3"/>
      <c r="E156" s="2"/>
      <c r="F156" s="2"/>
      <c r="G156" s="2"/>
      <c r="H156" s="2"/>
      <c r="I156" s="2"/>
      <c r="J156" s="2"/>
      <c r="K156" s="2"/>
      <c r="L156" s="2"/>
      <c r="M156" s="4"/>
      <c r="N156" s="4"/>
      <c r="O156" s="4"/>
      <c r="P156" s="4"/>
      <c r="Q156" s="4"/>
      <c r="R156" s="4"/>
      <c r="S156" s="4"/>
      <c r="T156" s="4"/>
      <c r="U156" s="4"/>
      <c r="V156" s="4"/>
      <c r="W156" s="4"/>
      <c r="X156" s="4"/>
      <c r="Y156" s="4"/>
      <c r="Z156" s="4"/>
    </row>
    <row r="157" spans="1:26" ht="13.5" customHeight="1" x14ac:dyDescent="0.2">
      <c r="A157" s="4"/>
      <c r="B157" s="2"/>
      <c r="C157" s="3"/>
      <c r="D157" s="3"/>
      <c r="E157" s="2"/>
      <c r="F157" s="2"/>
      <c r="G157" s="2"/>
      <c r="H157" s="2"/>
      <c r="I157" s="2"/>
      <c r="J157" s="2"/>
      <c r="K157" s="2"/>
      <c r="L157" s="2"/>
      <c r="M157" s="4"/>
      <c r="N157" s="4"/>
      <c r="O157" s="4"/>
      <c r="P157" s="4"/>
      <c r="Q157" s="4"/>
      <c r="R157" s="4"/>
      <c r="S157" s="4"/>
      <c r="T157" s="4"/>
      <c r="U157" s="4"/>
      <c r="V157" s="4"/>
      <c r="W157" s="4"/>
      <c r="X157" s="4"/>
      <c r="Y157" s="4"/>
      <c r="Z157" s="4"/>
    </row>
    <row r="158" spans="1:26" ht="13.5" customHeight="1" x14ac:dyDescent="0.2">
      <c r="A158" s="4"/>
      <c r="B158" s="2"/>
      <c r="C158" s="3"/>
      <c r="D158" s="3"/>
      <c r="E158" s="2"/>
      <c r="F158" s="2"/>
      <c r="G158" s="2"/>
      <c r="H158" s="2"/>
      <c r="I158" s="2"/>
      <c r="J158" s="2"/>
      <c r="K158" s="2"/>
      <c r="L158" s="2"/>
      <c r="M158" s="4"/>
      <c r="N158" s="4"/>
      <c r="O158" s="4"/>
      <c r="P158" s="4"/>
      <c r="Q158" s="4"/>
      <c r="R158" s="4"/>
      <c r="S158" s="4"/>
      <c r="T158" s="4"/>
      <c r="U158" s="4"/>
      <c r="V158" s="4"/>
      <c r="W158" s="4"/>
      <c r="X158" s="4"/>
      <c r="Y158" s="4"/>
      <c r="Z158" s="4"/>
    </row>
    <row r="159" spans="1:26" ht="13.5" customHeight="1" x14ac:dyDescent="0.2">
      <c r="A159" s="4"/>
      <c r="B159" s="2"/>
      <c r="C159" s="3"/>
      <c r="D159" s="3"/>
      <c r="E159" s="2"/>
      <c r="F159" s="2"/>
      <c r="G159" s="2"/>
      <c r="H159" s="2"/>
      <c r="I159" s="2"/>
      <c r="J159" s="2"/>
      <c r="K159" s="2"/>
      <c r="L159" s="2"/>
      <c r="M159" s="4"/>
      <c r="N159" s="4"/>
      <c r="O159" s="4"/>
      <c r="P159" s="4"/>
      <c r="Q159" s="4"/>
      <c r="R159" s="4"/>
      <c r="S159" s="4"/>
      <c r="T159" s="4"/>
      <c r="U159" s="4"/>
      <c r="V159" s="4"/>
      <c r="W159" s="4"/>
      <c r="X159" s="4"/>
      <c r="Y159" s="4"/>
      <c r="Z159" s="4"/>
    </row>
    <row r="160" spans="1:26" ht="13.5" customHeight="1" x14ac:dyDescent="0.2">
      <c r="A160" s="4"/>
      <c r="B160" s="2"/>
      <c r="C160" s="3"/>
      <c r="D160" s="3"/>
      <c r="E160" s="2"/>
      <c r="F160" s="2"/>
      <c r="G160" s="2"/>
      <c r="H160" s="2"/>
      <c r="I160" s="2"/>
      <c r="J160" s="2"/>
      <c r="K160" s="2"/>
      <c r="L160" s="2"/>
      <c r="M160" s="4"/>
      <c r="N160" s="4"/>
      <c r="O160" s="4"/>
      <c r="P160" s="4"/>
      <c r="Q160" s="4"/>
      <c r="R160" s="4"/>
      <c r="S160" s="4"/>
      <c r="T160" s="4"/>
      <c r="U160" s="4"/>
      <c r="V160" s="4"/>
      <c r="W160" s="4"/>
      <c r="X160" s="4"/>
      <c r="Y160" s="4"/>
      <c r="Z160" s="4"/>
    </row>
    <row r="161" spans="1:26" ht="13.5" customHeight="1" x14ac:dyDescent="0.2">
      <c r="A161" s="4"/>
      <c r="B161" s="2"/>
      <c r="C161" s="3"/>
      <c r="D161" s="3"/>
      <c r="E161" s="2"/>
      <c r="F161" s="2"/>
      <c r="G161" s="2"/>
      <c r="H161" s="2"/>
      <c r="I161" s="2"/>
      <c r="J161" s="2"/>
      <c r="K161" s="2"/>
      <c r="L161" s="2"/>
      <c r="M161" s="4"/>
      <c r="N161" s="4"/>
      <c r="O161" s="4"/>
      <c r="P161" s="4"/>
      <c r="Q161" s="4"/>
      <c r="R161" s="4"/>
      <c r="S161" s="4"/>
      <c r="T161" s="4"/>
      <c r="U161" s="4"/>
      <c r="V161" s="4"/>
      <c r="W161" s="4"/>
      <c r="X161" s="4"/>
      <c r="Y161" s="4"/>
      <c r="Z161" s="4"/>
    </row>
    <row r="162" spans="1:26" ht="13.5" customHeight="1" x14ac:dyDescent="0.2">
      <c r="A162" s="4"/>
      <c r="B162" s="2"/>
      <c r="C162" s="3"/>
      <c r="D162" s="3"/>
      <c r="E162" s="2"/>
      <c r="F162" s="2"/>
      <c r="G162" s="2"/>
      <c r="H162" s="2"/>
      <c r="I162" s="2"/>
      <c r="J162" s="2"/>
      <c r="K162" s="2"/>
      <c r="L162" s="2"/>
      <c r="M162" s="4"/>
      <c r="N162" s="4"/>
      <c r="O162" s="4"/>
      <c r="P162" s="4"/>
      <c r="Q162" s="4"/>
      <c r="R162" s="4"/>
      <c r="S162" s="4"/>
      <c r="T162" s="4"/>
      <c r="U162" s="4"/>
      <c r="V162" s="4"/>
      <c r="W162" s="4"/>
      <c r="X162" s="4"/>
      <c r="Y162" s="4"/>
      <c r="Z162" s="4"/>
    </row>
    <row r="163" spans="1:26" ht="13.5" customHeight="1" x14ac:dyDescent="0.2">
      <c r="A163" s="4"/>
      <c r="B163" s="2"/>
      <c r="C163" s="3"/>
      <c r="D163" s="3"/>
      <c r="E163" s="2"/>
      <c r="F163" s="2"/>
      <c r="G163" s="2"/>
      <c r="H163" s="2"/>
      <c r="I163" s="2"/>
      <c r="J163" s="2"/>
      <c r="K163" s="2"/>
      <c r="L163" s="2"/>
      <c r="M163" s="4"/>
      <c r="N163" s="4"/>
      <c r="O163" s="4"/>
      <c r="P163" s="4"/>
      <c r="Q163" s="4"/>
      <c r="R163" s="4"/>
      <c r="S163" s="4"/>
      <c r="T163" s="4"/>
      <c r="U163" s="4"/>
      <c r="V163" s="4"/>
      <c r="W163" s="4"/>
      <c r="X163" s="4"/>
      <c r="Y163" s="4"/>
      <c r="Z163" s="4"/>
    </row>
    <row r="164" spans="1:26" ht="13.5" customHeight="1" x14ac:dyDescent="0.2">
      <c r="A164" s="4"/>
      <c r="B164" s="2"/>
      <c r="C164" s="3"/>
      <c r="D164" s="3"/>
      <c r="E164" s="2"/>
      <c r="F164" s="2"/>
      <c r="G164" s="2"/>
      <c r="H164" s="2"/>
      <c r="I164" s="2"/>
      <c r="J164" s="2"/>
      <c r="K164" s="2"/>
      <c r="L164" s="2"/>
      <c r="M164" s="4"/>
      <c r="N164" s="4"/>
      <c r="O164" s="4"/>
      <c r="P164" s="4"/>
      <c r="Q164" s="4"/>
      <c r="R164" s="4"/>
      <c r="S164" s="4"/>
      <c r="T164" s="4"/>
      <c r="U164" s="4"/>
      <c r="V164" s="4"/>
      <c r="W164" s="4"/>
      <c r="X164" s="4"/>
      <c r="Y164" s="4"/>
      <c r="Z164" s="4"/>
    </row>
    <row r="165" spans="1:26" ht="13.5" customHeight="1" x14ac:dyDescent="0.2">
      <c r="A165" s="4"/>
      <c r="B165" s="2"/>
      <c r="C165" s="3"/>
      <c r="D165" s="3"/>
      <c r="E165" s="2"/>
      <c r="F165" s="2"/>
      <c r="G165" s="2"/>
      <c r="H165" s="2"/>
      <c r="I165" s="2"/>
      <c r="J165" s="2"/>
      <c r="K165" s="2"/>
      <c r="L165" s="2"/>
      <c r="M165" s="4"/>
      <c r="N165" s="4"/>
      <c r="O165" s="4"/>
      <c r="P165" s="4"/>
      <c r="Q165" s="4"/>
      <c r="R165" s="4"/>
      <c r="S165" s="4"/>
      <c r="T165" s="4"/>
      <c r="U165" s="4"/>
      <c r="V165" s="4"/>
      <c r="W165" s="4"/>
      <c r="X165" s="4"/>
      <c r="Y165" s="4"/>
      <c r="Z165" s="4"/>
    </row>
    <row r="166" spans="1:26" ht="13.5" customHeight="1" x14ac:dyDescent="0.2">
      <c r="A166" s="4"/>
      <c r="B166" s="2"/>
      <c r="C166" s="3"/>
      <c r="D166" s="3"/>
      <c r="E166" s="2"/>
      <c r="F166" s="2"/>
      <c r="G166" s="2"/>
      <c r="H166" s="2"/>
      <c r="I166" s="2"/>
      <c r="J166" s="2"/>
      <c r="K166" s="2"/>
      <c r="L166" s="2"/>
      <c r="M166" s="4"/>
      <c r="N166" s="4"/>
      <c r="O166" s="4"/>
      <c r="P166" s="4"/>
      <c r="Q166" s="4"/>
      <c r="R166" s="4"/>
      <c r="S166" s="4"/>
      <c r="T166" s="4"/>
      <c r="U166" s="4"/>
      <c r="V166" s="4"/>
      <c r="W166" s="4"/>
      <c r="X166" s="4"/>
      <c r="Y166" s="4"/>
      <c r="Z166" s="4"/>
    </row>
    <row r="167" spans="1:26" ht="13.5" customHeight="1" x14ac:dyDescent="0.2">
      <c r="A167" s="4"/>
      <c r="B167" s="2"/>
      <c r="C167" s="3"/>
      <c r="D167" s="3"/>
      <c r="E167" s="2"/>
      <c r="F167" s="2"/>
      <c r="G167" s="2"/>
      <c r="H167" s="2"/>
      <c r="I167" s="2"/>
      <c r="J167" s="2"/>
      <c r="K167" s="2"/>
      <c r="L167" s="2"/>
      <c r="M167" s="4"/>
      <c r="N167" s="4"/>
      <c r="O167" s="4"/>
      <c r="P167" s="4"/>
      <c r="Q167" s="4"/>
      <c r="R167" s="4"/>
      <c r="S167" s="4"/>
      <c r="T167" s="4"/>
      <c r="U167" s="4"/>
      <c r="V167" s="4"/>
      <c r="W167" s="4"/>
      <c r="X167" s="4"/>
      <c r="Y167" s="4"/>
      <c r="Z167" s="4"/>
    </row>
    <row r="168" spans="1:26" ht="13.5" customHeight="1" x14ac:dyDescent="0.2">
      <c r="A168" s="4"/>
      <c r="B168" s="2"/>
      <c r="C168" s="3"/>
      <c r="D168" s="3"/>
      <c r="E168" s="2"/>
      <c r="F168" s="2"/>
      <c r="G168" s="2"/>
      <c r="H168" s="2"/>
      <c r="I168" s="2"/>
      <c r="J168" s="2"/>
      <c r="K168" s="2"/>
      <c r="L168" s="2"/>
      <c r="M168" s="4"/>
      <c r="N168" s="4"/>
      <c r="O168" s="4"/>
      <c r="P168" s="4"/>
      <c r="Q168" s="4"/>
      <c r="R168" s="4"/>
      <c r="S168" s="4"/>
      <c r="T168" s="4"/>
      <c r="U168" s="4"/>
      <c r="V168" s="4"/>
      <c r="W168" s="4"/>
      <c r="X168" s="4"/>
      <c r="Y168" s="4"/>
      <c r="Z168" s="4"/>
    </row>
    <row r="169" spans="1:26" ht="13.5" customHeight="1" x14ac:dyDescent="0.2">
      <c r="A169" s="4"/>
      <c r="B169" s="2"/>
      <c r="C169" s="3"/>
      <c r="D169" s="3"/>
      <c r="E169" s="2"/>
      <c r="F169" s="2"/>
      <c r="G169" s="2"/>
      <c r="H169" s="2"/>
      <c r="I169" s="2"/>
      <c r="J169" s="2"/>
      <c r="K169" s="2"/>
      <c r="L169" s="2"/>
      <c r="M169" s="4"/>
      <c r="N169" s="4"/>
      <c r="O169" s="4"/>
      <c r="P169" s="4"/>
      <c r="Q169" s="4"/>
      <c r="R169" s="4"/>
      <c r="S169" s="4"/>
      <c r="T169" s="4"/>
      <c r="U169" s="4"/>
      <c r="V169" s="4"/>
      <c r="W169" s="4"/>
      <c r="X169" s="4"/>
      <c r="Y169" s="4"/>
      <c r="Z169" s="4"/>
    </row>
    <row r="170" spans="1:26" ht="13.5" customHeight="1" x14ac:dyDescent="0.2">
      <c r="A170" s="4"/>
      <c r="B170" s="2"/>
      <c r="C170" s="3"/>
      <c r="D170" s="3"/>
      <c r="E170" s="2"/>
      <c r="F170" s="2"/>
      <c r="G170" s="2"/>
      <c r="H170" s="2"/>
      <c r="I170" s="2"/>
      <c r="J170" s="2"/>
      <c r="K170" s="2"/>
      <c r="L170" s="2"/>
      <c r="M170" s="4"/>
      <c r="N170" s="4"/>
      <c r="O170" s="4"/>
      <c r="P170" s="4"/>
      <c r="Q170" s="4"/>
      <c r="R170" s="4"/>
      <c r="S170" s="4"/>
      <c r="T170" s="4"/>
      <c r="U170" s="4"/>
      <c r="V170" s="4"/>
      <c r="W170" s="4"/>
      <c r="X170" s="4"/>
      <c r="Y170" s="4"/>
      <c r="Z170" s="4"/>
    </row>
    <row r="171" spans="1:26" ht="13.5" customHeight="1" x14ac:dyDescent="0.2">
      <c r="A171" s="4"/>
      <c r="B171" s="2"/>
      <c r="C171" s="3"/>
      <c r="D171" s="3"/>
      <c r="E171" s="2"/>
      <c r="F171" s="2"/>
      <c r="G171" s="2"/>
      <c r="H171" s="2"/>
      <c r="I171" s="2"/>
      <c r="J171" s="2"/>
      <c r="K171" s="2"/>
      <c r="L171" s="2"/>
      <c r="M171" s="4"/>
      <c r="N171" s="4"/>
      <c r="O171" s="4"/>
      <c r="P171" s="4"/>
      <c r="Q171" s="4"/>
      <c r="R171" s="4"/>
      <c r="S171" s="4"/>
      <c r="T171" s="4"/>
      <c r="U171" s="4"/>
      <c r="V171" s="4"/>
      <c r="W171" s="4"/>
      <c r="X171" s="4"/>
      <c r="Y171" s="4"/>
      <c r="Z171" s="4"/>
    </row>
    <row r="172" spans="1:26" ht="13.5" customHeight="1" x14ac:dyDescent="0.2">
      <c r="A172" s="4"/>
      <c r="B172" s="2"/>
      <c r="C172" s="3"/>
      <c r="D172" s="3"/>
      <c r="E172" s="2"/>
      <c r="F172" s="2"/>
      <c r="G172" s="2"/>
      <c r="H172" s="2"/>
      <c r="I172" s="2"/>
      <c r="J172" s="2"/>
      <c r="K172" s="2"/>
      <c r="L172" s="2"/>
      <c r="M172" s="4"/>
      <c r="N172" s="4"/>
      <c r="O172" s="4"/>
      <c r="P172" s="4"/>
      <c r="Q172" s="4"/>
      <c r="R172" s="4"/>
      <c r="S172" s="4"/>
      <c r="T172" s="4"/>
      <c r="U172" s="4"/>
      <c r="V172" s="4"/>
      <c r="W172" s="4"/>
      <c r="X172" s="4"/>
      <c r="Y172" s="4"/>
      <c r="Z172" s="4"/>
    </row>
    <row r="173" spans="1:26" ht="13.5" customHeight="1" x14ac:dyDescent="0.2">
      <c r="A173" s="4"/>
      <c r="B173" s="2"/>
      <c r="C173" s="3"/>
      <c r="D173" s="3"/>
      <c r="E173" s="2"/>
      <c r="F173" s="2"/>
      <c r="G173" s="2"/>
      <c r="H173" s="2"/>
      <c r="I173" s="2"/>
      <c r="J173" s="2"/>
      <c r="K173" s="2"/>
      <c r="L173" s="2"/>
      <c r="M173" s="4"/>
      <c r="N173" s="4"/>
      <c r="O173" s="4"/>
      <c r="P173" s="4"/>
      <c r="Q173" s="4"/>
      <c r="R173" s="4"/>
      <c r="S173" s="4"/>
      <c r="T173" s="4"/>
      <c r="U173" s="4"/>
      <c r="V173" s="4"/>
      <c r="W173" s="4"/>
      <c r="X173" s="4"/>
      <c r="Y173" s="4"/>
      <c r="Z173" s="4"/>
    </row>
    <row r="174" spans="1:26" ht="13.5" customHeight="1" x14ac:dyDescent="0.2">
      <c r="A174" s="4"/>
      <c r="B174" s="2"/>
      <c r="C174" s="3"/>
      <c r="D174" s="3"/>
      <c r="E174" s="2"/>
      <c r="F174" s="2"/>
      <c r="G174" s="2"/>
      <c r="H174" s="2"/>
      <c r="I174" s="2"/>
      <c r="J174" s="2"/>
      <c r="K174" s="2"/>
      <c r="L174" s="2"/>
      <c r="M174" s="4"/>
      <c r="N174" s="4"/>
      <c r="O174" s="4"/>
      <c r="P174" s="4"/>
      <c r="Q174" s="4"/>
      <c r="R174" s="4"/>
      <c r="S174" s="4"/>
      <c r="T174" s="4"/>
      <c r="U174" s="4"/>
      <c r="V174" s="4"/>
      <c r="W174" s="4"/>
      <c r="X174" s="4"/>
      <c r="Y174" s="4"/>
      <c r="Z174" s="4"/>
    </row>
    <row r="175" spans="1:26" ht="13.5" customHeight="1" x14ac:dyDescent="0.2">
      <c r="A175" s="4"/>
      <c r="B175" s="2"/>
      <c r="C175" s="3"/>
      <c r="D175" s="3"/>
      <c r="E175" s="2"/>
      <c r="F175" s="2"/>
      <c r="G175" s="2"/>
      <c r="H175" s="2"/>
      <c r="I175" s="2"/>
      <c r="J175" s="2"/>
      <c r="K175" s="2"/>
      <c r="L175" s="2"/>
      <c r="M175" s="4"/>
      <c r="N175" s="4"/>
      <c r="O175" s="4"/>
      <c r="P175" s="4"/>
      <c r="Q175" s="4"/>
      <c r="R175" s="4"/>
      <c r="S175" s="4"/>
      <c r="T175" s="4"/>
      <c r="U175" s="4"/>
      <c r="V175" s="4"/>
      <c r="W175" s="4"/>
      <c r="X175" s="4"/>
      <c r="Y175" s="4"/>
      <c r="Z175" s="4"/>
    </row>
    <row r="176" spans="1:26" ht="13.5" customHeight="1" x14ac:dyDescent="0.2">
      <c r="A176" s="4"/>
      <c r="B176" s="2"/>
      <c r="C176" s="3"/>
      <c r="D176" s="3"/>
      <c r="E176" s="2"/>
      <c r="F176" s="2"/>
      <c r="G176" s="2"/>
      <c r="H176" s="2"/>
      <c r="I176" s="2"/>
      <c r="J176" s="2"/>
      <c r="K176" s="2"/>
      <c r="L176" s="2"/>
      <c r="M176" s="4"/>
      <c r="N176" s="4"/>
      <c r="O176" s="4"/>
      <c r="P176" s="4"/>
      <c r="Q176" s="4"/>
      <c r="R176" s="4"/>
      <c r="S176" s="4"/>
      <c r="T176" s="4"/>
      <c r="U176" s="4"/>
      <c r="V176" s="4"/>
      <c r="W176" s="4"/>
      <c r="X176" s="4"/>
      <c r="Y176" s="4"/>
      <c r="Z176" s="4"/>
    </row>
    <row r="177" spans="1:26" ht="13.5" customHeight="1" x14ac:dyDescent="0.2">
      <c r="A177" s="4"/>
      <c r="B177" s="2"/>
      <c r="C177" s="3"/>
      <c r="D177" s="3"/>
      <c r="E177" s="2"/>
      <c r="F177" s="2"/>
      <c r="G177" s="2"/>
      <c r="H177" s="2"/>
      <c r="I177" s="2"/>
      <c r="J177" s="2"/>
      <c r="K177" s="2"/>
      <c r="L177" s="2"/>
      <c r="M177" s="4"/>
      <c r="N177" s="4"/>
      <c r="O177" s="4"/>
      <c r="P177" s="4"/>
      <c r="Q177" s="4"/>
      <c r="R177" s="4"/>
      <c r="S177" s="4"/>
      <c r="T177" s="4"/>
      <c r="U177" s="4"/>
      <c r="V177" s="4"/>
      <c r="W177" s="4"/>
      <c r="X177" s="4"/>
      <c r="Y177" s="4"/>
      <c r="Z177" s="4"/>
    </row>
    <row r="178" spans="1:26" ht="13.5" customHeight="1" x14ac:dyDescent="0.2">
      <c r="A178" s="4"/>
      <c r="B178" s="2"/>
      <c r="C178" s="3"/>
      <c r="D178" s="3"/>
      <c r="E178" s="2"/>
      <c r="F178" s="2"/>
      <c r="G178" s="2"/>
      <c r="H178" s="2"/>
      <c r="I178" s="2"/>
      <c r="J178" s="2"/>
      <c r="K178" s="2"/>
      <c r="L178" s="2"/>
      <c r="M178" s="4"/>
      <c r="N178" s="4"/>
      <c r="O178" s="4"/>
      <c r="P178" s="4"/>
      <c r="Q178" s="4"/>
      <c r="R178" s="4"/>
      <c r="S178" s="4"/>
      <c r="T178" s="4"/>
      <c r="U178" s="4"/>
      <c r="V178" s="4"/>
      <c r="W178" s="4"/>
      <c r="X178" s="4"/>
      <c r="Y178" s="4"/>
      <c r="Z178" s="4"/>
    </row>
    <row r="179" spans="1:26" ht="13.5" customHeight="1" x14ac:dyDescent="0.2">
      <c r="A179" s="4"/>
      <c r="B179" s="2"/>
      <c r="C179" s="3"/>
      <c r="D179" s="3"/>
      <c r="E179" s="2"/>
      <c r="F179" s="2"/>
      <c r="G179" s="2"/>
      <c r="H179" s="2"/>
      <c r="I179" s="2"/>
      <c r="J179" s="2"/>
      <c r="K179" s="2"/>
      <c r="L179" s="2"/>
      <c r="M179" s="4"/>
      <c r="N179" s="4"/>
      <c r="O179" s="4"/>
      <c r="P179" s="4"/>
      <c r="Q179" s="4"/>
      <c r="R179" s="4"/>
      <c r="S179" s="4"/>
      <c r="T179" s="4"/>
      <c r="U179" s="4"/>
      <c r="V179" s="4"/>
      <c r="W179" s="4"/>
      <c r="X179" s="4"/>
      <c r="Y179" s="4"/>
      <c r="Z179" s="4"/>
    </row>
    <row r="180" spans="1:26" ht="13.5" customHeight="1" x14ac:dyDescent="0.2">
      <c r="A180" s="4"/>
      <c r="B180" s="2"/>
      <c r="C180" s="3"/>
      <c r="D180" s="3"/>
      <c r="E180" s="2"/>
      <c r="F180" s="2"/>
      <c r="G180" s="2"/>
      <c r="H180" s="2"/>
      <c r="I180" s="2"/>
      <c r="J180" s="2"/>
      <c r="K180" s="2"/>
      <c r="L180" s="2"/>
      <c r="M180" s="4"/>
      <c r="N180" s="4"/>
      <c r="O180" s="4"/>
      <c r="P180" s="4"/>
      <c r="Q180" s="4"/>
      <c r="R180" s="4"/>
      <c r="S180" s="4"/>
      <c r="T180" s="4"/>
      <c r="U180" s="4"/>
      <c r="V180" s="4"/>
      <c r="W180" s="4"/>
      <c r="X180" s="4"/>
      <c r="Y180" s="4"/>
      <c r="Z180" s="4"/>
    </row>
    <row r="181" spans="1:26" ht="13.5" customHeight="1" x14ac:dyDescent="0.2">
      <c r="A181" s="4"/>
      <c r="B181" s="2"/>
      <c r="C181" s="3"/>
      <c r="D181" s="3"/>
      <c r="E181" s="2"/>
      <c r="F181" s="2"/>
      <c r="G181" s="2"/>
      <c r="H181" s="2"/>
      <c r="I181" s="2"/>
      <c r="J181" s="2"/>
      <c r="K181" s="2"/>
      <c r="L181" s="2"/>
      <c r="M181" s="4"/>
      <c r="N181" s="4"/>
      <c r="O181" s="4"/>
      <c r="P181" s="4"/>
      <c r="Q181" s="4"/>
      <c r="R181" s="4"/>
      <c r="S181" s="4"/>
      <c r="T181" s="4"/>
      <c r="U181" s="4"/>
      <c r="V181" s="4"/>
      <c r="W181" s="4"/>
      <c r="X181" s="4"/>
      <c r="Y181" s="4"/>
      <c r="Z181" s="4"/>
    </row>
    <row r="182" spans="1:26" ht="13.5" customHeight="1" x14ac:dyDescent="0.2">
      <c r="A182" s="4"/>
      <c r="B182" s="2"/>
      <c r="C182" s="3"/>
      <c r="D182" s="3"/>
      <c r="E182" s="2"/>
      <c r="F182" s="2"/>
      <c r="G182" s="2"/>
      <c r="H182" s="2"/>
      <c r="I182" s="2"/>
      <c r="J182" s="2"/>
      <c r="K182" s="2"/>
      <c r="L182" s="2"/>
      <c r="M182" s="4"/>
      <c r="N182" s="4"/>
      <c r="O182" s="4"/>
      <c r="P182" s="4"/>
      <c r="Q182" s="4"/>
      <c r="R182" s="4"/>
      <c r="S182" s="4"/>
      <c r="T182" s="4"/>
      <c r="U182" s="4"/>
      <c r="V182" s="4"/>
      <c r="W182" s="4"/>
      <c r="X182" s="4"/>
      <c r="Y182" s="4"/>
      <c r="Z182" s="4"/>
    </row>
    <row r="183" spans="1:26" ht="13.5" customHeight="1" x14ac:dyDescent="0.2">
      <c r="A183" s="4"/>
      <c r="B183" s="2"/>
      <c r="C183" s="3"/>
      <c r="D183" s="3"/>
      <c r="E183" s="2"/>
      <c r="F183" s="2"/>
      <c r="G183" s="2"/>
      <c r="H183" s="2"/>
      <c r="I183" s="2"/>
      <c r="J183" s="2"/>
      <c r="K183" s="2"/>
      <c r="L183" s="2"/>
      <c r="M183" s="4"/>
      <c r="N183" s="4"/>
      <c r="O183" s="4"/>
      <c r="P183" s="4"/>
      <c r="Q183" s="4"/>
      <c r="R183" s="4"/>
      <c r="S183" s="4"/>
      <c r="T183" s="4"/>
      <c r="U183" s="4"/>
      <c r="V183" s="4"/>
      <c r="W183" s="4"/>
      <c r="X183" s="4"/>
      <c r="Y183" s="4"/>
      <c r="Z183" s="4"/>
    </row>
    <row r="184" spans="1:26" ht="13.5" customHeight="1" x14ac:dyDescent="0.2">
      <c r="A184" s="4"/>
      <c r="B184" s="2"/>
      <c r="C184" s="3"/>
      <c r="D184" s="3"/>
      <c r="E184" s="2"/>
      <c r="F184" s="2"/>
      <c r="G184" s="2"/>
      <c r="H184" s="2"/>
      <c r="I184" s="2"/>
      <c r="J184" s="2"/>
      <c r="K184" s="2"/>
      <c r="L184" s="2"/>
      <c r="M184" s="4"/>
      <c r="N184" s="4"/>
      <c r="O184" s="4"/>
      <c r="P184" s="4"/>
      <c r="Q184" s="4"/>
      <c r="R184" s="4"/>
      <c r="S184" s="4"/>
      <c r="T184" s="4"/>
      <c r="U184" s="4"/>
      <c r="V184" s="4"/>
      <c r="W184" s="4"/>
      <c r="X184" s="4"/>
      <c r="Y184" s="4"/>
      <c r="Z184" s="4"/>
    </row>
    <row r="185" spans="1:26" ht="13.5" customHeight="1" x14ac:dyDescent="0.2">
      <c r="A185" s="4"/>
      <c r="B185" s="2"/>
      <c r="C185" s="3"/>
      <c r="D185" s="3"/>
      <c r="E185" s="2"/>
      <c r="F185" s="2"/>
      <c r="G185" s="2"/>
      <c r="H185" s="2"/>
      <c r="I185" s="2"/>
      <c r="J185" s="2"/>
      <c r="K185" s="2"/>
      <c r="L185" s="2"/>
      <c r="M185" s="4"/>
      <c r="N185" s="4"/>
      <c r="O185" s="4"/>
      <c r="P185" s="4"/>
      <c r="Q185" s="4"/>
      <c r="R185" s="4"/>
      <c r="S185" s="4"/>
      <c r="T185" s="4"/>
      <c r="U185" s="4"/>
      <c r="V185" s="4"/>
      <c r="W185" s="4"/>
      <c r="X185" s="4"/>
      <c r="Y185" s="4"/>
      <c r="Z185" s="4"/>
    </row>
    <row r="186" spans="1:26" ht="13.5" customHeight="1" x14ac:dyDescent="0.2">
      <c r="A186" s="4"/>
      <c r="B186" s="2"/>
      <c r="C186" s="3"/>
      <c r="D186" s="3"/>
      <c r="E186" s="2"/>
      <c r="F186" s="2"/>
      <c r="G186" s="2"/>
      <c r="H186" s="2"/>
      <c r="I186" s="2"/>
      <c r="J186" s="2"/>
      <c r="K186" s="2"/>
      <c r="L186" s="2"/>
      <c r="M186" s="4"/>
      <c r="N186" s="4"/>
      <c r="O186" s="4"/>
      <c r="P186" s="4"/>
      <c r="Q186" s="4"/>
      <c r="R186" s="4"/>
      <c r="S186" s="4"/>
      <c r="T186" s="4"/>
      <c r="U186" s="4"/>
      <c r="V186" s="4"/>
      <c r="W186" s="4"/>
      <c r="X186" s="4"/>
      <c r="Y186" s="4"/>
      <c r="Z186" s="4"/>
    </row>
    <row r="187" spans="1:26" ht="13.5" customHeight="1" x14ac:dyDescent="0.2">
      <c r="A187" s="4"/>
      <c r="B187" s="2"/>
      <c r="C187" s="3"/>
      <c r="D187" s="3"/>
      <c r="E187" s="2"/>
      <c r="F187" s="2"/>
      <c r="G187" s="2"/>
      <c r="H187" s="2"/>
      <c r="I187" s="2"/>
      <c r="J187" s="2"/>
      <c r="K187" s="2"/>
      <c r="L187" s="2"/>
      <c r="M187" s="4"/>
      <c r="N187" s="4"/>
      <c r="O187" s="4"/>
      <c r="P187" s="4"/>
      <c r="Q187" s="4"/>
      <c r="R187" s="4"/>
      <c r="S187" s="4"/>
      <c r="T187" s="4"/>
      <c r="U187" s="4"/>
      <c r="V187" s="4"/>
      <c r="W187" s="4"/>
      <c r="X187" s="4"/>
      <c r="Y187" s="4"/>
      <c r="Z187" s="4"/>
    </row>
    <row r="188" spans="1:26" ht="13.5" customHeight="1" x14ac:dyDescent="0.2">
      <c r="A188" s="4"/>
      <c r="B188" s="2"/>
      <c r="C188" s="3"/>
      <c r="D188" s="3"/>
      <c r="E188" s="2"/>
      <c r="F188" s="2"/>
      <c r="G188" s="2"/>
      <c r="H188" s="2"/>
      <c r="I188" s="2"/>
      <c r="J188" s="2"/>
      <c r="K188" s="2"/>
      <c r="L188" s="2"/>
      <c r="M188" s="4"/>
      <c r="N188" s="4"/>
      <c r="O188" s="4"/>
      <c r="P188" s="4"/>
      <c r="Q188" s="4"/>
      <c r="R188" s="4"/>
      <c r="S188" s="4"/>
      <c r="T188" s="4"/>
      <c r="U188" s="4"/>
      <c r="V188" s="4"/>
      <c r="W188" s="4"/>
      <c r="X188" s="4"/>
      <c r="Y188" s="4"/>
      <c r="Z188" s="4"/>
    </row>
    <row r="189" spans="1:26" ht="13.5" customHeight="1" x14ac:dyDescent="0.2">
      <c r="A189" s="4"/>
      <c r="B189" s="2"/>
      <c r="C189" s="3"/>
      <c r="D189" s="3"/>
      <c r="E189" s="2"/>
      <c r="F189" s="2"/>
      <c r="G189" s="2"/>
      <c r="H189" s="2"/>
      <c r="I189" s="2"/>
      <c r="J189" s="2"/>
      <c r="K189" s="2"/>
      <c r="L189" s="2"/>
      <c r="M189" s="4"/>
      <c r="N189" s="4"/>
      <c r="O189" s="4"/>
      <c r="P189" s="4"/>
      <c r="Q189" s="4"/>
      <c r="R189" s="4"/>
      <c r="S189" s="4"/>
      <c r="T189" s="4"/>
      <c r="U189" s="4"/>
      <c r="V189" s="4"/>
      <c r="W189" s="4"/>
      <c r="X189" s="4"/>
      <c r="Y189" s="4"/>
      <c r="Z189" s="4"/>
    </row>
    <row r="190" spans="1:26" ht="13.5" customHeight="1" x14ac:dyDescent="0.2">
      <c r="A190" s="4"/>
      <c r="B190" s="2"/>
      <c r="C190" s="3"/>
      <c r="D190" s="3"/>
      <c r="E190" s="2"/>
      <c r="F190" s="2"/>
      <c r="G190" s="2"/>
      <c r="H190" s="2"/>
      <c r="I190" s="2"/>
      <c r="J190" s="2"/>
      <c r="K190" s="2"/>
      <c r="L190" s="2"/>
      <c r="M190" s="4"/>
      <c r="N190" s="4"/>
      <c r="O190" s="4"/>
      <c r="P190" s="4"/>
      <c r="Q190" s="4"/>
      <c r="R190" s="4"/>
      <c r="S190" s="4"/>
      <c r="T190" s="4"/>
      <c r="U190" s="4"/>
      <c r="V190" s="4"/>
      <c r="W190" s="4"/>
      <c r="X190" s="4"/>
      <c r="Y190" s="4"/>
      <c r="Z190" s="4"/>
    </row>
    <row r="191" spans="1:26" ht="13.5" customHeight="1" x14ac:dyDescent="0.2">
      <c r="A191" s="4"/>
      <c r="B191" s="2"/>
      <c r="C191" s="3"/>
      <c r="D191" s="3"/>
      <c r="E191" s="2"/>
      <c r="F191" s="2"/>
      <c r="G191" s="2"/>
      <c r="H191" s="2"/>
      <c r="I191" s="2"/>
      <c r="J191" s="2"/>
      <c r="K191" s="2"/>
      <c r="L191" s="2"/>
      <c r="M191" s="4"/>
      <c r="N191" s="4"/>
      <c r="O191" s="4"/>
      <c r="P191" s="4"/>
      <c r="Q191" s="4"/>
      <c r="R191" s="4"/>
      <c r="S191" s="4"/>
      <c r="T191" s="4"/>
      <c r="U191" s="4"/>
      <c r="V191" s="4"/>
      <c r="W191" s="4"/>
      <c r="X191" s="4"/>
      <c r="Y191" s="4"/>
      <c r="Z191" s="4"/>
    </row>
    <row r="192" spans="1:26" ht="13.5" customHeight="1" x14ac:dyDescent="0.2">
      <c r="A192" s="4"/>
      <c r="B192" s="2"/>
      <c r="C192" s="3"/>
      <c r="D192" s="3"/>
      <c r="E192" s="2"/>
      <c r="F192" s="2"/>
      <c r="G192" s="2"/>
      <c r="H192" s="2"/>
      <c r="I192" s="2"/>
      <c r="J192" s="2"/>
      <c r="K192" s="2"/>
      <c r="L192" s="2"/>
      <c r="M192" s="4"/>
      <c r="N192" s="4"/>
      <c r="O192" s="4"/>
      <c r="P192" s="4"/>
      <c r="Q192" s="4"/>
      <c r="R192" s="4"/>
      <c r="S192" s="4"/>
      <c r="T192" s="4"/>
      <c r="U192" s="4"/>
      <c r="V192" s="4"/>
      <c r="W192" s="4"/>
      <c r="X192" s="4"/>
      <c r="Y192" s="4"/>
      <c r="Z192" s="4"/>
    </row>
    <row r="193" spans="1:26" ht="13.5" customHeight="1" x14ac:dyDescent="0.2">
      <c r="A193" s="4"/>
      <c r="B193" s="2"/>
      <c r="C193" s="3"/>
      <c r="D193" s="3"/>
      <c r="E193" s="2"/>
      <c r="F193" s="2"/>
      <c r="G193" s="2"/>
      <c r="H193" s="2"/>
      <c r="I193" s="2"/>
      <c r="J193" s="2"/>
      <c r="K193" s="2"/>
      <c r="L193" s="2"/>
      <c r="M193" s="4"/>
      <c r="N193" s="4"/>
      <c r="O193" s="4"/>
      <c r="P193" s="4"/>
      <c r="Q193" s="4"/>
      <c r="R193" s="4"/>
      <c r="S193" s="4"/>
      <c r="T193" s="4"/>
      <c r="U193" s="4"/>
      <c r="V193" s="4"/>
      <c r="W193" s="4"/>
      <c r="X193" s="4"/>
      <c r="Y193" s="4"/>
      <c r="Z193" s="4"/>
    </row>
    <row r="194" spans="1:26" ht="13.5" customHeight="1" x14ac:dyDescent="0.2">
      <c r="A194" s="4"/>
      <c r="B194" s="2"/>
      <c r="C194" s="3"/>
      <c r="D194" s="3"/>
      <c r="E194" s="2"/>
      <c r="F194" s="2"/>
      <c r="G194" s="2"/>
      <c r="H194" s="2"/>
      <c r="I194" s="2"/>
      <c r="J194" s="2"/>
      <c r="K194" s="2"/>
      <c r="L194" s="2"/>
      <c r="M194" s="4"/>
      <c r="N194" s="4"/>
      <c r="O194" s="4"/>
      <c r="P194" s="4"/>
      <c r="Q194" s="4"/>
      <c r="R194" s="4"/>
      <c r="S194" s="4"/>
      <c r="T194" s="4"/>
      <c r="U194" s="4"/>
      <c r="V194" s="4"/>
      <c r="W194" s="4"/>
      <c r="X194" s="4"/>
      <c r="Y194" s="4"/>
      <c r="Z194" s="4"/>
    </row>
    <row r="195" spans="1:26" ht="13.5" customHeight="1" x14ac:dyDescent="0.2">
      <c r="A195" s="4"/>
      <c r="B195" s="2"/>
      <c r="C195" s="3"/>
      <c r="D195" s="3"/>
      <c r="E195" s="2"/>
      <c r="F195" s="2"/>
      <c r="G195" s="2"/>
      <c r="H195" s="2"/>
      <c r="I195" s="2"/>
      <c r="J195" s="2"/>
      <c r="K195" s="2"/>
      <c r="L195" s="2"/>
      <c r="M195" s="4"/>
      <c r="N195" s="4"/>
      <c r="O195" s="4"/>
      <c r="P195" s="4"/>
      <c r="Q195" s="4"/>
      <c r="R195" s="4"/>
      <c r="S195" s="4"/>
      <c r="T195" s="4"/>
      <c r="U195" s="4"/>
      <c r="V195" s="4"/>
      <c r="W195" s="4"/>
      <c r="X195" s="4"/>
      <c r="Y195" s="4"/>
      <c r="Z195" s="4"/>
    </row>
    <row r="196" spans="1:26" ht="13.5" customHeight="1" x14ac:dyDescent="0.2">
      <c r="A196" s="4"/>
      <c r="B196" s="2"/>
      <c r="C196" s="3"/>
      <c r="D196" s="3"/>
      <c r="E196" s="2"/>
      <c r="F196" s="2"/>
      <c r="G196" s="2"/>
      <c r="H196" s="2"/>
      <c r="I196" s="2"/>
      <c r="J196" s="2"/>
      <c r="K196" s="2"/>
      <c r="L196" s="2"/>
      <c r="M196" s="4"/>
      <c r="N196" s="4"/>
      <c r="O196" s="4"/>
      <c r="P196" s="4"/>
      <c r="Q196" s="4"/>
      <c r="R196" s="4"/>
      <c r="S196" s="4"/>
      <c r="T196" s="4"/>
      <c r="U196" s="4"/>
      <c r="V196" s="4"/>
      <c r="W196" s="4"/>
      <c r="X196" s="4"/>
      <c r="Y196" s="4"/>
      <c r="Z196" s="4"/>
    </row>
    <row r="197" spans="1:26" ht="13.5" customHeight="1" x14ac:dyDescent="0.2">
      <c r="A197" s="4"/>
      <c r="B197" s="2"/>
      <c r="C197" s="3"/>
      <c r="D197" s="3"/>
      <c r="E197" s="2"/>
      <c r="F197" s="2"/>
      <c r="G197" s="2"/>
      <c r="H197" s="2"/>
      <c r="I197" s="2"/>
      <c r="J197" s="2"/>
      <c r="K197" s="2"/>
      <c r="L197" s="2"/>
      <c r="M197" s="4"/>
      <c r="N197" s="4"/>
      <c r="O197" s="4"/>
      <c r="P197" s="4"/>
      <c r="Q197" s="4"/>
      <c r="R197" s="4"/>
      <c r="S197" s="4"/>
      <c r="T197" s="4"/>
      <c r="U197" s="4"/>
      <c r="V197" s="4"/>
      <c r="W197" s="4"/>
      <c r="X197" s="4"/>
      <c r="Y197" s="4"/>
      <c r="Z197" s="4"/>
    </row>
    <row r="198" spans="1:26" ht="13.5" customHeight="1" x14ac:dyDescent="0.2">
      <c r="A198" s="4"/>
      <c r="B198" s="2"/>
      <c r="C198" s="3"/>
      <c r="D198" s="3"/>
      <c r="E198" s="2"/>
      <c r="F198" s="2"/>
      <c r="G198" s="2"/>
      <c r="H198" s="2"/>
      <c r="I198" s="2"/>
      <c r="J198" s="2"/>
      <c r="K198" s="2"/>
      <c r="L198" s="2"/>
      <c r="M198" s="4"/>
      <c r="N198" s="4"/>
      <c r="O198" s="4"/>
      <c r="P198" s="4"/>
      <c r="Q198" s="4"/>
      <c r="R198" s="4"/>
      <c r="S198" s="4"/>
      <c r="T198" s="4"/>
      <c r="U198" s="4"/>
      <c r="V198" s="4"/>
      <c r="W198" s="4"/>
      <c r="X198" s="4"/>
      <c r="Y198" s="4"/>
      <c r="Z198" s="4"/>
    </row>
    <row r="199" spans="1:26" ht="13.5" customHeight="1" x14ac:dyDescent="0.2">
      <c r="A199" s="4"/>
      <c r="B199" s="2"/>
      <c r="C199" s="3"/>
      <c r="D199" s="3"/>
      <c r="E199" s="2"/>
      <c r="F199" s="2"/>
      <c r="G199" s="2"/>
      <c r="H199" s="2"/>
      <c r="I199" s="2"/>
      <c r="J199" s="2"/>
      <c r="K199" s="2"/>
      <c r="L199" s="2"/>
      <c r="M199" s="4"/>
      <c r="N199" s="4"/>
      <c r="O199" s="4"/>
      <c r="P199" s="4"/>
      <c r="Q199" s="4"/>
      <c r="R199" s="4"/>
      <c r="S199" s="4"/>
      <c r="T199" s="4"/>
      <c r="U199" s="4"/>
      <c r="V199" s="4"/>
      <c r="W199" s="4"/>
      <c r="X199" s="4"/>
      <c r="Y199" s="4"/>
      <c r="Z199" s="4"/>
    </row>
    <row r="200" spans="1:26" ht="13.5" customHeight="1" x14ac:dyDescent="0.2">
      <c r="A200" s="4"/>
      <c r="B200" s="2"/>
      <c r="C200" s="3"/>
      <c r="D200" s="3"/>
      <c r="E200" s="2"/>
      <c r="F200" s="2"/>
      <c r="G200" s="2"/>
      <c r="H200" s="2"/>
      <c r="I200" s="2"/>
      <c r="J200" s="2"/>
      <c r="K200" s="2"/>
      <c r="L200" s="2"/>
      <c r="M200" s="4"/>
      <c r="N200" s="4"/>
      <c r="O200" s="4"/>
      <c r="P200" s="4"/>
      <c r="Q200" s="4"/>
      <c r="R200" s="4"/>
      <c r="S200" s="4"/>
      <c r="T200" s="4"/>
      <c r="U200" s="4"/>
      <c r="V200" s="4"/>
      <c r="W200" s="4"/>
      <c r="X200" s="4"/>
      <c r="Y200" s="4"/>
      <c r="Z200" s="4"/>
    </row>
    <row r="201" spans="1:26" ht="13.5" customHeight="1" x14ac:dyDescent="0.2">
      <c r="A201" s="4"/>
      <c r="B201" s="2"/>
      <c r="C201" s="3"/>
      <c r="D201" s="3"/>
      <c r="E201" s="2"/>
      <c r="F201" s="2"/>
      <c r="G201" s="2"/>
      <c r="H201" s="2"/>
      <c r="I201" s="2"/>
      <c r="J201" s="2"/>
      <c r="K201" s="2"/>
      <c r="L201" s="2"/>
      <c r="M201" s="4"/>
      <c r="N201" s="4"/>
      <c r="O201" s="4"/>
      <c r="P201" s="4"/>
      <c r="Q201" s="4"/>
      <c r="R201" s="4"/>
      <c r="S201" s="4"/>
      <c r="T201" s="4"/>
      <c r="U201" s="4"/>
      <c r="V201" s="4"/>
      <c r="W201" s="4"/>
      <c r="X201" s="4"/>
      <c r="Y201" s="4"/>
      <c r="Z201" s="4"/>
    </row>
    <row r="202" spans="1:26" ht="13.5" customHeight="1" x14ac:dyDescent="0.2">
      <c r="A202" s="4"/>
      <c r="B202" s="2"/>
      <c r="C202" s="3"/>
      <c r="D202" s="3"/>
      <c r="E202" s="2"/>
      <c r="F202" s="2"/>
      <c r="G202" s="2"/>
      <c r="H202" s="2"/>
      <c r="I202" s="2"/>
      <c r="J202" s="2"/>
      <c r="K202" s="2"/>
      <c r="L202" s="2"/>
      <c r="M202" s="4"/>
      <c r="N202" s="4"/>
      <c r="O202" s="4"/>
      <c r="P202" s="4"/>
      <c r="Q202" s="4"/>
      <c r="R202" s="4"/>
      <c r="S202" s="4"/>
      <c r="T202" s="4"/>
      <c r="U202" s="4"/>
      <c r="V202" s="4"/>
      <c r="W202" s="4"/>
      <c r="X202" s="4"/>
      <c r="Y202" s="4"/>
      <c r="Z202" s="4"/>
    </row>
    <row r="203" spans="1:26" ht="13.5" customHeight="1" x14ac:dyDescent="0.2">
      <c r="A203" s="4"/>
      <c r="B203" s="2"/>
      <c r="C203" s="3"/>
      <c r="D203" s="3"/>
      <c r="E203" s="2"/>
      <c r="F203" s="2"/>
      <c r="G203" s="2"/>
      <c r="H203" s="2"/>
      <c r="I203" s="2"/>
      <c r="J203" s="2"/>
      <c r="K203" s="2"/>
      <c r="L203" s="2"/>
      <c r="M203" s="4"/>
      <c r="N203" s="4"/>
      <c r="O203" s="4"/>
      <c r="P203" s="4"/>
      <c r="Q203" s="4"/>
      <c r="R203" s="4"/>
      <c r="S203" s="4"/>
      <c r="T203" s="4"/>
      <c r="U203" s="4"/>
      <c r="V203" s="4"/>
      <c r="W203" s="4"/>
      <c r="X203" s="4"/>
      <c r="Y203" s="4"/>
      <c r="Z203" s="4"/>
    </row>
    <row r="204" spans="1:26" ht="13.5" customHeight="1" x14ac:dyDescent="0.2">
      <c r="A204" s="4"/>
      <c r="B204" s="2"/>
      <c r="C204" s="3"/>
      <c r="D204" s="3"/>
      <c r="E204" s="2"/>
      <c r="F204" s="2"/>
      <c r="G204" s="2"/>
      <c r="H204" s="2"/>
      <c r="I204" s="2"/>
      <c r="J204" s="2"/>
      <c r="K204" s="2"/>
      <c r="L204" s="2"/>
      <c r="M204" s="4"/>
      <c r="N204" s="4"/>
      <c r="O204" s="4"/>
      <c r="P204" s="4"/>
      <c r="Q204" s="4"/>
      <c r="R204" s="4"/>
      <c r="S204" s="4"/>
      <c r="T204" s="4"/>
      <c r="U204" s="4"/>
      <c r="V204" s="4"/>
      <c r="W204" s="4"/>
      <c r="X204" s="4"/>
      <c r="Y204" s="4"/>
      <c r="Z204" s="4"/>
    </row>
    <row r="205" spans="1:26" ht="13.5" customHeight="1" x14ac:dyDescent="0.2">
      <c r="A205" s="4"/>
      <c r="B205" s="2"/>
      <c r="C205" s="3"/>
      <c r="D205" s="3"/>
      <c r="E205" s="2"/>
      <c r="F205" s="2"/>
      <c r="G205" s="2"/>
      <c r="H205" s="2"/>
      <c r="I205" s="2"/>
      <c r="J205" s="2"/>
      <c r="K205" s="2"/>
      <c r="L205" s="2"/>
      <c r="M205" s="4"/>
      <c r="N205" s="4"/>
      <c r="O205" s="4"/>
      <c r="P205" s="4"/>
      <c r="Q205" s="4"/>
      <c r="R205" s="4"/>
      <c r="S205" s="4"/>
      <c r="T205" s="4"/>
      <c r="U205" s="4"/>
      <c r="V205" s="4"/>
      <c r="W205" s="4"/>
      <c r="X205" s="4"/>
      <c r="Y205" s="4"/>
      <c r="Z205" s="4"/>
    </row>
    <row r="206" spans="1:26" ht="13.5" customHeight="1" x14ac:dyDescent="0.2">
      <c r="A206" s="4"/>
      <c r="B206" s="2"/>
      <c r="C206" s="3"/>
      <c r="D206" s="3"/>
      <c r="E206" s="2"/>
      <c r="F206" s="2"/>
      <c r="G206" s="2"/>
      <c r="H206" s="2"/>
      <c r="I206" s="2"/>
      <c r="J206" s="2"/>
      <c r="K206" s="2"/>
      <c r="L206" s="2"/>
      <c r="M206" s="4"/>
      <c r="N206" s="4"/>
      <c r="O206" s="4"/>
      <c r="P206" s="4"/>
      <c r="Q206" s="4"/>
      <c r="R206" s="4"/>
      <c r="S206" s="4"/>
      <c r="T206" s="4"/>
      <c r="U206" s="4"/>
      <c r="V206" s="4"/>
      <c r="W206" s="4"/>
      <c r="X206" s="4"/>
      <c r="Y206" s="4"/>
      <c r="Z206" s="4"/>
    </row>
    <row r="207" spans="1:26" ht="13.5" customHeight="1" x14ac:dyDescent="0.2">
      <c r="A207" s="4"/>
      <c r="B207" s="2"/>
      <c r="C207" s="3"/>
      <c r="D207" s="3"/>
      <c r="E207" s="2"/>
      <c r="F207" s="2"/>
      <c r="G207" s="2"/>
      <c r="H207" s="2"/>
      <c r="I207" s="2"/>
      <c r="J207" s="2"/>
      <c r="K207" s="2"/>
      <c r="L207" s="2"/>
      <c r="M207" s="4"/>
      <c r="N207" s="4"/>
      <c r="O207" s="4"/>
      <c r="P207" s="4"/>
      <c r="Q207" s="4"/>
      <c r="R207" s="4"/>
      <c r="S207" s="4"/>
      <c r="T207" s="4"/>
      <c r="U207" s="4"/>
      <c r="V207" s="4"/>
      <c r="W207" s="4"/>
      <c r="X207" s="4"/>
      <c r="Y207" s="4"/>
      <c r="Z207" s="4"/>
    </row>
    <row r="208" spans="1:26" ht="13.5" customHeight="1" x14ac:dyDescent="0.2">
      <c r="A208" s="4"/>
      <c r="B208" s="2"/>
      <c r="C208" s="3"/>
      <c r="D208" s="3"/>
      <c r="E208" s="2"/>
      <c r="F208" s="2"/>
      <c r="G208" s="2"/>
      <c r="H208" s="2"/>
      <c r="I208" s="2"/>
      <c r="J208" s="2"/>
      <c r="K208" s="2"/>
      <c r="L208" s="2"/>
      <c r="M208" s="4"/>
      <c r="N208" s="4"/>
      <c r="O208" s="4"/>
      <c r="P208" s="4"/>
      <c r="Q208" s="4"/>
      <c r="R208" s="4"/>
      <c r="S208" s="4"/>
      <c r="T208" s="4"/>
      <c r="U208" s="4"/>
      <c r="V208" s="4"/>
      <c r="W208" s="4"/>
      <c r="X208" s="4"/>
      <c r="Y208" s="4"/>
      <c r="Z208" s="4"/>
    </row>
    <row r="209" spans="1:26" ht="13.5" customHeight="1" x14ac:dyDescent="0.2">
      <c r="A209" s="4"/>
      <c r="B209" s="2"/>
      <c r="C209" s="3"/>
      <c r="D209" s="3"/>
      <c r="E209" s="2"/>
      <c r="F209" s="2"/>
      <c r="G209" s="2"/>
      <c r="H209" s="2"/>
      <c r="I209" s="2"/>
      <c r="J209" s="2"/>
      <c r="K209" s="2"/>
      <c r="L209" s="2"/>
      <c r="M209" s="4"/>
      <c r="N209" s="4"/>
      <c r="O209" s="4"/>
      <c r="P209" s="4"/>
      <c r="Q209" s="4"/>
      <c r="R209" s="4"/>
      <c r="S209" s="4"/>
      <c r="T209" s="4"/>
      <c r="U209" s="4"/>
      <c r="V209" s="4"/>
      <c r="W209" s="4"/>
      <c r="X209" s="4"/>
      <c r="Y209" s="4"/>
      <c r="Z209" s="4"/>
    </row>
    <row r="210" spans="1:26" ht="13.5" customHeight="1" x14ac:dyDescent="0.2">
      <c r="A210" s="4"/>
      <c r="B210" s="2"/>
      <c r="C210" s="3"/>
      <c r="D210" s="3"/>
      <c r="E210" s="2"/>
      <c r="F210" s="2"/>
      <c r="G210" s="2"/>
      <c r="H210" s="2"/>
      <c r="I210" s="2"/>
      <c r="J210" s="2"/>
      <c r="K210" s="2"/>
      <c r="L210" s="2"/>
      <c r="M210" s="4"/>
      <c r="N210" s="4"/>
      <c r="O210" s="4"/>
      <c r="P210" s="4"/>
      <c r="Q210" s="4"/>
      <c r="R210" s="4"/>
      <c r="S210" s="4"/>
      <c r="T210" s="4"/>
      <c r="U210" s="4"/>
      <c r="V210" s="4"/>
      <c r="W210" s="4"/>
      <c r="X210" s="4"/>
      <c r="Y210" s="4"/>
      <c r="Z210" s="4"/>
    </row>
    <row r="211" spans="1:26" ht="13.5" customHeight="1" x14ac:dyDescent="0.2">
      <c r="A211" s="4"/>
      <c r="B211" s="2"/>
      <c r="C211" s="3"/>
      <c r="D211" s="3"/>
      <c r="E211" s="2"/>
      <c r="F211" s="2"/>
      <c r="G211" s="2"/>
      <c r="H211" s="2"/>
      <c r="I211" s="2"/>
      <c r="J211" s="2"/>
      <c r="K211" s="2"/>
      <c r="L211" s="2"/>
      <c r="M211" s="4"/>
      <c r="N211" s="4"/>
      <c r="O211" s="4"/>
      <c r="P211" s="4"/>
      <c r="Q211" s="4"/>
      <c r="R211" s="4"/>
      <c r="S211" s="4"/>
      <c r="T211" s="4"/>
      <c r="U211" s="4"/>
      <c r="V211" s="4"/>
      <c r="W211" s="4"/>
      <c r="X211" s="4"/>
      <c r="Y211" s="4"/>
      <c r="Z211" s="4"/>
    </row>
    <row r="212" spans="1:26" ht="13.5" customHeight="1" x14ac:dyDescent="0.2">
      <c r="A212" s="4"/>
      <c r="B212" s="2"/>
      <c r="C212" s="3"/>
      <c r="D212" s="3"/>
      <c r="E212" s="2"/>
      <c r="F212" s="2"/>
      <c r="G212" s="2"/>
      <c r="H212" s="2"/>
      <c r="I212" s="2"/>
      <c r="J212" s="2"/>
      <c r="K212" s="2"/>
      <c r="L212" s="2"/>
      <c r="M212" s="4"/>
      <c r="N212" s="4"/>
      <c r="O212" s="4"/>
      <c r="P212" s="4"/>
      <c r="Q212" s="4"/>
      <c r="R212" s="4"/>
      <c r="S212" s="4"/>
      <c r="T212" s="4"/>
      <c r="U212" s="4"/>
      <c r="V212" s="4"/>
      <c r="W212" s="4"/>
      <c r="X212" s="4"/>
      <c r="Y212" s="4"/>
      <c r="Z212" s="4"/>
    </row>
    <row r="213" spans="1:26" ht="13.5" customHeight="1" x14ac:dyDescent="0.2">
      <c r="A213" s="4"/>
      <c r="B213" s="2"/>
      <c r="C213" s="3"/>
      <c r="D213" s="3"/>
      <c r="E213" s="2"/>
      <c r="F213" s="2"/>
      <c r="G213" s="2"/>
      <c r="H213" s="2"/>
      <c r="I213" s="2"/>
      <c r="J213" s="2"/>
      <c r="K213" s="2"/>
      <c r="L213" s="2"/>
      <c r="M213" s="4"/>
      <c r="N213" s="4"/>
      <c r="O213" s="4"/>
      <c r="P213" s="4"/>
      <c r="Q213" s="4"/>
      <c r="R213" s="4"/>
      <c r="S213" s="4"/>
      <c r="T213" s="4"/>
      <c r="U213" s="4"/>
      <c r="V213" s="4"/>
      <c r="W213" s="4"/>
      <c r="X213" s="4"/>
      <c r="Y213" s="4"/>
      <c r="Z213" s="4"/>
    </row>
    <row r="214" spans="1:26" ht="13.5" customHeight="1" x14ac:dyDescent="0.2">
      <c r="A214" s="4"/>
      <c r="B214" s="2"/>
      <c r="C214" s="3"/>
      <c r="D214" s="3"/>
      <c r="E214" s="2"/>
      <c r="F214" s="2"/>
      <c r="G214" s="2"/>
      <c r="H214" s="2"/>
      <c r="I214" s="2"/>
      <c r="J214" s="2"/>
      <c r="K214" s="2"/>
      <c r="L214" s="2"/>
      <c r="M214" s="4"/>
      <c r="N214" s="4"/>
      <c r="O214" s="4"/>
      <c r="P214" s="4"/>
      <c r="Q214" s="4"/>
      <c r="R214" s="4"/>
      <c r="S214" s="4"/>
      <c r="T214" s="4"/>
      <c r="U214" s="4"/>
      <c r="V214" s="4"/>
      <c r="W214" s="4"/>
      <c r="X214" s="4"/>
      <c r="Y214" s="4"/>
      <c r="Z214" s="4"/>
    </row>
    <row r="215" spans="1:26" ht="13.5" customHeight="1" x14ac:dyDescent="0.2">
      <c r="A215" s="4"/>
      <c r="B215" s="2"/>
      <c r="C215" s="3"/>
      <c r="D215" s="3"/>
      <c r="E215" s="2"/>
      <c r="F215" s="2"/>
      <c r="G215" s="2"/>
      <c r="H215" s="2"/>
      <c r="I215" s="2"/>
      <c r="J215" s="2"/>
      <c r="K215" s="2"/>
      <c r="L215" s="2"/>
      <c r="M215" s="4"/>
      <c r="N215" s="4"/>
      <c r="O215" s="4"/>
      <c r="P215" s="4"/>
      <c r="Q215" s="4"/>
      <c r="R215" s="4"/>
      <c r="S215" s="4"/>
      <c r="T215" s="4"/>
      <c r="U215" s="4"/>
      <c r="V215" s="4"/>
      <c r="W215" s="4"/>
      <c r="X215" s="4"/>
      <c r="Y215" s="4"/>
      <c r="Z215" s="4"/>
    </row>
    <row r="216" spans="1:26" ht="13.5" customHeight="1" x14ac:dyDescent="0.2">
      <c r="A216" s="4"/>
      <c r="B216" s="2"/>
      <c r="C216" s="3"/>
      <c r="D216" s="3"/>
      <c r="E216" s="2"/>
      <c r="F216" s="2"/>
      <c r="G216" s="2"/>
      <c r="H216" s="2"/>
      <c r="I216" s="2"/>
      <c r="J216" s="2"/>
      <c r="K216" s="2"/>
      <c r="L216" s="2"/>
      <c r="M216" s="4"/>
      <c r="N216" s="4"/>
      <c r="O216" s="4"/>
      <c r="P216" s="4"/>
      <c r="Q216" s="4"/>
      <c r="R216" s="4"/>
      <c r="S216" s="4"/>
      <c r="T216" s="4"/>
      <c r="U216" s="4"/>
      <c r="V216" s="4"/>
      <c r="W216" s="4"/>
      <c r="X216" s="4"/>
      <c r="Y216" s="4"/>
      <c r="Z216" s="4"/>
    </row>
    <row r="217" spans="1:26" ht="13.5" customHeight="1" x14ac:dyDescent="0.2">
      <c r="A217" s="4"/>
      <c r="B217" s="2"/>
      <c r="C217" s="3"/>
      <c r="D217" s="3"/>
      <c r="E217" s="2"/>
      <c r="F217" s="2"/>
      <c r="G217" s="2"/>
      <c r="H217" s="2"/>
      <c r="I217" s="2"/>
      <c r="J217" s="2"/>
      <c r="K217" s="2"/>
      <c r="L217" s="2"/>
      <c r="M217" s="4"/>
      <c r="N217" s="4"/>
      <c r="O217" s="4"/>
      <c r="P217" s="4"/>
      <c r="Q217" s="4"/>
      <c r="R217" s="4"/>
      <c r="S217" s="4"/>
      <c r="T217" s="4"/>
      <c r="U217" s="4"/>
      <c r="V217" s="4"/>
      <c r="W217" s="4"/>
      <c r="X217" s="4"/>
      <c r="Y217" s="4"/>
      <c r="Z217" s="4"/>
    </row>
    <row r="218" spans="1:26" ht="13.5" customHeight="1" x14ac:dyDescent="0.2">
      <c r="A218" s="4"/>
      <c r="B218" s="2"/>
      <c r="C218" s="3"/>
      <c r="D218" s="3"/>
      <c r="E218" s="2"/>
      <c r="F218" s="2"/>
      <c r="G218" s="2"/>
      <c r="H218" s="2"/>
      <c r="I218" s="2"/>
      <c r="J218" s="2"/>
      <c r="K218" s="2"/>
      <c r="L218" s="2"/>
      <c r="M218" s="4"/>
      <c r="N218" s="4"/>
      <c r="O218" s="4"/>
      <c r="P218" s="4"/>
      <c r="Q218" s="4"/>
      <c r="R218" s="4"/>
      <c r="S218" s="4"/>
      <c r="T218" s="4"/>
      <c r="U218" s="4"/>
      <c r="V218" s="4"/>
      <c r="W218" s="4"/>
      <c r="X218" s="4"/>
      <c r="Y218" s="4"/>
      <c r="Z218" s="4"/>
    </row>
    <row r="219" spans="1:26" ht="13.5" customHeight="1" x14ac:dyDescent="0.2">
      <c r="A219" s="4"/>
      <c r="B219" s="2"/>
      <c r="C219" s="3"/>
      <c r="D219" s="3"/>
      <c r="E219" s="2"/>
      <c r="F219" s="2"/>
      <c r="G219" s="2"/>
      <c r="H219" s="2"/>
      <c r="I219" s="2"/>
      <c r="J219" s="2"/>
      <c r="K219" s="2"/>
      <c r="L219" s="2"/>
      <c r="M219" s="4"/>
      <c r="N219" s="4"/>
      <c r="O219" s="4"/>
      <c r="P219" s="4"/>
      <c r="Q219" s="4"/>
      <c r="R219" s="4"/>
      <c r="S219" s="4"/>
      <c r="T219" s="4"/>
      <c r="U219" s="4"/>
      <c r="V219" s="4"/>
      <c r="W219" s="4"/>
      <c r="X219" s="4"/>
      <c r="Y219" s="4"/>
      <c r="Z219" s="4"/>
    </row>
    <row r="220" spans="1:26" ht="13.5" customHeight="1" x14ac:dyDescent="0.2">
      <c r="A220" s="4"/>
      <c r="B220" s="2"/>
      <c r="C220" s="3"/>
      <c r="D220" s="3"/>
      <c r="E220" s="2"/>
      <c r="F220" s="2"/>
      <c r="G220" s="2"/>
      <c r="H220" s="2"/>
      <c r="I220" s="2"/>
      <c r="J220" s="2"/>
      <c r="K220" s="2"/>
      <c r="L220" s="2"/>
      <c r="M220" s="4"/>
      <c r="N220" s="4"/>
      <c r="O220" s="4"/>
      <c r="P220" s="4"/>
      <c r="Q220" s="4"/>
      <c r="R220" s="4"/>
      <c r="S220" s="4"/>
      <c r="T220" s="4"/>
      <c r="U220" s="4"/>
      <c r="V220" s="4"/>
      <c r="W220" s="4"/>
      <c r="X220" s="4"/>
      <c r="Y220" s="4"/>
      <c r="Z220" s="4"/>
    </row>
    <row r="221" spans="1:26" ht="13.5" customHeight="1" x14ac:dyDescent="0.2">
      <c r="A221" s="4"/>
      <c r="B221" s="2"/>
      <c r="C221" s="3"/>
      <c r="D221" s="3"/>
      <c r="E221" s="2"/>
      <c r="F221" s="2"/>
      <c r="G221" s="2"/>
      <c r="H221" s="2"/>
      <c r="I221" s="2"/>
      <c r="J221" s="2"/>
      <c r="K221" s="2"/>
      <c r="L221" s="2"/>
      <c r="M221" s="4"/>
      <c r="N221" s="4"/>
      <c r="O221" s="4"/>
      <c r="P221" s="4"/>
      <c r="Q221" s="4"/>
      <c r="R221" s="4"/>
      <c r="S221" s="4"/>
      <c r="T221" s="4"/>
      <c r="U221" s="4"/>
      <c r="V221" s="4"/>
      <c r="W221" s="4"/>
      <c r="X221" s="4"/>
      <c r="Y221" s="4"/>
      <c r="Z221" s="4"/>
    </row>
    <row r="222" spans="1:26" ht="13.5" customHeight="1" x14ac:dyDescent="0.2">
      <c r="A222" s="4"/>
      <c r="B222" s="2"/>
      <c r="C222" s="3"/>
      <c r="D222" s="3"/>
      <c r="E222" s="2"/>
      <c r="F222" s="2"/>
      <c r="G222" s="2"/>
      <c r="H222" s="2"/>
      <c r="I222" s="2"/>
      <c r="J222" s="2"/>
      <c r="K222" s="2"/>
      <c r="L222" s="2"/>
      <c r="M222" s="4"/>
      <c r="N222" s="4"/>
      <c r="O222" s="4"/>
      <c r="P222" s="4"/>
      <c r="Q222" s="4"/>
      <c r="R222" s="4"/>
      <c r="S222" s="4"/>
      <c r="T222" s="4"/>
      <c r="U222" s="4"/>
      <c r="V222" s="4"/>
      <c r="W222" s="4"/>
      <c r="X222" s="4"/>
      <c r="Y222" s="4"/>
      <c r="Z222" s="4"/>
    </row>
    <row r="223" spans="1:26" ht="13.5" customHeight="1" x14ac:dyDescent="0.2">
      <c r="A223" s="4"/>
      <c r="B223" s="2"/>
      <c r="C223" s="3"/>
      <c r="D223" s="3"/>
      <c r="E223" s="2"/>
      <c r="F223" s="2"/>
      <c r="G223" s="2"/>
      <c r="H223" s="2"/>
      <c r="I223" s="2"/>
      <c r="J223" s="2"/>
      <c r="K223" s="2"/>
      <c r="L223" s="2"/>
      <c r="M223" s="4"/>
      <c r="N223" s="4"/>
      <c r="O223" s="4"/>
      <c r="P223" s="4"/>
      <c r="Q223" s="4"/>
      <c r="R223" s="4"/>
      <c r="S223" s="4"/>
      <c r="T223" s="4"/>
      <c r="U223" s="4"/>
      <c r="V223" s="4"/>
      <c r="W223" s="4"/>
      <c r="X223" s="4"/>
      <c r="Y223" s="4"/>
      <c r="Z223" s="4"/>
    </row>
    <row r="224" spans="1:26" ht="13.5" customHeight="1" x14ac:dyDescent="0.2">
      <c r="A224" s="4"/>
      <c r="B224" s="2"/>
      <c r="C224" s="3"/>
      <c r="D224" s="3"/>
      <c r="E224" s="2"/>
      <c r="F224" s="2"/>
      <c r="G224" s="2"/>
      <c r="H224" s="2"/>
      <c r="I224" s="2"/>
      <c r="J224" s="2"/>
      <c r="K224" s="2"/>
      <c r="L224" s="2"/>
      <c r="M224" s="4"/>
      <c r="N224" s="4"/>
      <c r="O224" s="4"/>
      <c r="P224" s="4"/>
      <c r="Q224" s="4"/>
      <c r="R224" s="4"/>
      <c r="S224" s="4"/>
      <c r="T224" s="4"/>
      <c r="U224" s="4"/>
      <c r="V224" s="4"/>
      <c r="W224" s="4"/>
      <c r="X224" s="4"/>
      <c r="Y224" s="4"/>
      <c r="Z224" s="4"/>
    </row>
    <row r="225" spans="1:26" ht="13.5" customHeight="1" x14ac:dyDescent="0.2">
      <c r="A225" s="4"/>
      <c r="B225" s="2"/>
      <c r="C225" s="3"/>
      <c r="D225" s="3"/>
      <c r="E225" s="2"/>
      <c r="F225" s="2"/>
      <c r="G225" s="2"/>
      <c r="H225" s="2"/>
      <c r="I225" s="2"/>
      <c r="J225" s="2"/>
      <c r="K225" s="2"/>
      <c r="L225" s="2"/>
      <c r="M225" s="4"/>
      <c r="N225" s="4"/>
      <c r="O225" s="4"/>
      <c r="P225" s="4"/>
      <c r="Q225" s="4"/>
      <c r="R225" s="4"/>
      <c r="S225" s="4"/>
      <c r="T225" s="4"/>
      <c r="U225" s="4"/>
      <c r="V225" s="4"/>
      <c r="W225" s="4"/>
      <c r="X225" s="4"/>
      <c r="Y225" s="4"/>
      <c r="Z225" s="4"/>
    </row>
    <row r="226" spans="1:26" ht="13.5" customHeight="1" x14ac:dyDescent="0.2">
      <c r="A226" s="4"/>
      <c r="B226" s="2"/>
      <c r="C226" s="3"/>
      <c r="D226" s="3"/>
      <c r="E226" s="2"/>
      <c r="F226" s="2"/>
      <c r="G226" s="2"/>
      <c r="H226" s="2"/>
      <c r="I226" s="2"/>
      <c r="J226" s="2"/>
      <c r="K226" s="2"/>
      <c r="L226" s="2"/>
      <c r="M226" s="4"/>
      <c r="N226" s="4"/>
      <c r="O226" s="4"/>
      <c r="P226" s="4"/>
      <c r="Q226" s="4"/>
      <c r="R226" s="4"/>
      <c r="S226" s="4"/>
      <c r="T226" s="4"/>
      <c r="U226" s="4"/>
      <c r="V226" s="4"/>
      <c r="W226" s="4"/>
      <c r="X226" s="4"/>
      <c r="Y226" s="4"/>
      <c r="Z226" s="4"/>
    </row>
    <row r="227" spans="1:26" ht="13.5" customHeight="1" x14ac:dyDescent="0.2">
      <c r="A227" s="4"/>
      <c r="B227" s="2"/>
      <c r="C227" s="3"/>
      <c r="D227" s="3"/>
      <c r="E227" s="2"/>
      <c r="F227" s="2"/>
      <c r="G227" s="2"/>
      <c r="H227" s="2"/>
      <c r="I227" s="2"/>
      <c r="J227" s="2"/>
      <c r="K227" s="2"/>
      <c r="L227" s="2"/>
      <c r="M227" s="4"/>
      <c r="N227" s="4"/>
      <c r="O227" s="4"/>
      <c r="P227" s="4"/>
      <c r="Q227" s="4"/>
      <c r="R227" s="4"/>
      <c r="S227" s="4"/>
      <c r="T227" s="4"/>
      <c r="U227" s="4"/>
      <c r="V227" s="4"/>
      <c r="W227" s="4"/>
      <c r="X227" s="4"/>
      <c r="Y227" s="4"/>
      <c r="Z227" s="4"/>
    </row>
    <row r="228" spans="1:26" ht="13.5" customHeight="1" x14ac:dyDescent="0.2">
      <c r="A228" s="4"/>
      <c r="B228" s="2"/>
      <c r="C228" s="3"/>
      <c r="D228" s="3"/>
      <c r="E228" s="2"/>
      <c r="F228" s="2"/>
      <c r="G228" s="2"/>
      <c r="H228" s="2"/>
      <c r="I228" s="2"/>
      <c r="J228" s="2"/>
      <c r="K228" s="2"/>
      <c r="L228" s="2"/>
      <c r="M228" s="4"/>
      <c r="N228" s="4"/>
      <c r="O228" s="4"/>
      <c r="P228" s="4"/>
      <c r="Q228" s="4"/>
      <c r="R228" s="4"/>
      <c r="S228" s="4"/>
      <c r="T228" s="4"/>
      <c r="U228" s="4"/>
      <c r="V228" s="4"/>
      <c r="W228" s="4"/>
      <c r="X228" s="4"/>
      <c r="Y228" s="4"/>
      <c r="Z228" s="4"/>
    </row>
    <row r="229" spans="1:26" ht="13.5" customHeight="1" x14ac:dyDescent="0.2">
      <c r="A229" s="4"/>
      <c r="B229" s="2"/>
      <c r="C229" s="3"/>
      <c r="D229" s="3"/>
      <c r="E229" s="2"/>
      <c r="F229" s="2"/>
      <c r="G229" s="2"/>
      <c r="H229" s="2"/>
      <c r="I229" s="2"/>
      <c r="J229" s="2"/>
      <c r="K229" s="2"/>
      <c r="L229" s="2"/>
      <c r="M229" s="4"/>
      <c r="N229" s="4"/>
      <c r="O229" s="4"/>
      <c r="P229" s="4"/>
      <c r="Q229" s="4"/>
      <c r="R229" s="4"/>
      <c r="S229" s="4"/>
      <c r="T229" s="4"/>
      <c r="U229" s="4"/>
      <c r="V229" s="4"/>
      <c r="W229" s="4"/>
      <c r="X229" s="4"/>
      <c r="Y229" s="4"/>
      <c r="Z229" s="4"/>
    </row>
    <row r="230" spans="1:26" ht="13.5" customHeight="1" x14ac:dyDescent="0.2">
      <c r="A230" s="4"/>
      <c r="B230" s="2"/>
      <c r="C230" s="3"/>
      <c r="D230" s="3"/>
      <c r="E230" s="2"/>
      <c r="F230" s="2"/>
      <c r="G230" s="2"/>
      <c r="H230" s="2"/>
      <c r="I230" s="2"/>
      <c r="J230" s="2"/>
      <c r="K230" s="2"/>
      <c r="L230" s="2"/>
      <c r="M230" s="4"/>
      <c r="N230" s="4"/>
      <c r="O230" s="4"/>
      <c r="P230" s="4"/>
      <c r="Q230" s="4"/>
      <c r="R230" s="4"/>
      <c r="S230" s="4"/>
      <c r="T230" s="4"/>
      <c r="U230" s="4"/>
      <c r="V230" s="4"/>
      <c r="W230" s="4"/>
      <c r="X230" s="4"/>
      <c r="Y230" s="4"/>
      <c r="Z230" s="4"/>
    </row>
    <row r="231" spans="1:26" ht="13.5" customHeight="1" x14ac:dyDescent="0.2">
      <c r="A231" s="4"/>
      <c r="B231" s="2"/>
      <c r="C231" s="3"/>
      <c r="D231" s="3"/>
      <c r="E231" s="2"/>
      <c r="F231" s="2"/>
      <c r="G231" s="2"/>
      <c r="H231" s="2"/>
      <c r="I231" s="2"/>
      <c r="J231" s="2"/>
      <c r="K231" s="2"/>
      <c r="L231" s="2"/>
      <c r="M231" s="4"/>
      <c r="N231" s="4"/>
      <c r="O231" s="4"/>
      <c r="P231" s="4"/>
      <c r="Q231" s="4"/>
      <c r="R231" s="4"/>
      <c r="S231" s="4"/>
      <c r="T231" s="4"/>
      <c r="U231" s="4"/>
      <c r="V231" s="4"/>
      <c r="W231" s="4"/>
      <c r="X231" s="4"/>
      <c r="Y231" s="4"/>
      <c r="Z231" s="4"/>
    </row>
    <row r="232" spans="1:26" ht="13.5" customHeight="1" x14ac:dyDescent="0.2">
      <c r="A232" s="4"/>
      <c r="B232" s="2"/>
      <c r="C232" s="3"/>
      <c r="D232" s="3"/>
      <c r="E232" s="2"/>
      <c r="F232" s="2"/>
      <c r="G232" s="2"/>
      <c r="H232" s="2"/>
      <c r="I232" s="2"/>
      <c r="J232" s="2"/>
      <c r="K232" s="2"/>
      <c r="L232" s="2"/>
      <c r="M232" s="4"/>
      <c r="N232" s="4"/>
      <c r="O232" s="4"/>
      <c r="P232" s="4"/>
      <c r="Q232" s="4"/>
      <c r="R232" s="4"/>
      <c r="S232" s="4"/>
      <c r="T232" s="4"/>
      <c r="U232" s="4"/>
      <c r="V232" s="4"/>
      <c r="W232" s="4"/>
      <c r="X232" s="4"/>
      <c r="Y232" s="4"/>
      <c r="Z232" s="4"/>
    </row>
    <row r="233" spans="1:26" ht="13.5" customHeight="1" x14ac:dyDescent="0.2">
      <c r="A233" s="4"/>
      <c r="B233" s="2"/>
      <c r="C233" s="3"/>
      <c r="D233" s="3"/>
      <c r="E233" s="2"/>
      <c r="F233" s="2"/>
      <c r="G233" s="2"/>
      <c r="H233" s="2"/>
      <c r="I233" s="2"/>
      <c r="J233" s="2"/>
      <c r="K233" s="2"/>
      <c r="L233" s="2"/>
      <c r="M233" s="4"/>
      <c r="N233" s="4"/>
      <c r="O233" s="4"/>
      <c r="P233" s="4"/>
      <c r="Q233" s="4"/>
      <c r="R233" s="4"/>
      <c r="S233" s="4"/>
      <c r="T233" s="4"/>
      <c r="U233" s="4"/>
      <c r="V233" s="4"/>
      <c r="W233" s="4"/>
      <c r="X233" s="4"/>
      <c r="Y233" s="4"/>
      <c r="Z233" s="4"/>
    </row>
    <row r="234" spans="1:26" ht="13.5" customHeight="1" x14ac:dyDescent="0.2">
      <c r="A234" s="4"/>
      <c r="B234" s="2"/>
      <c r="C234" s="3"/>
      <c r="D234" s="3"/>
      <c r="E234" s="2"/>
      <c r="F234" s="2"/>
      <c r="G234" s="2"/>
      <c r="H234" s="2"/>
      <c r="I234" s="2"/>
      <c r="J234" s="2"/>
      <c r="K234" s="2"/>
      <c r="L234" s="2"/>
      <c r="M234" s="4"/>
      <c r="N234" s="4"/>
      <c r="O234" s="4"/>
      <c r="P234" s="4"/>
      <c r="Q234" s="4"/>
      <c r="R234" s="4"/>
      <c r="S234" s="4"/>
      <c r="T234" s="4"/>
      <c r="U234" s="4"/>
      <c r="V234" s="4"/>
      <c r="W234" s="4"/>
      <c r="X234" s="4"/>
      <c r="Y234" s="4"/>
      <c r="Z234" s="4"/>
    </row>
    <row r="235" spans="1:26" ht="13.5" customHeight="1" x14ac:dyDescent="0.2">
      <c r="A235" s="4"/>
      <c r="B235" s="2"/>
      <c r="C235" s="3"/>
      <c r="D235" s="3"/>
      <c r="E235" s="2"/>
      <c r="F235" s="2"/>
      <c r="G235" s="2"/>
      <c r="H235" s="2"/>
      <c r="I235" s="2"/>
      <c r="J235" s="2"/>
      <c r="K235" s="2"/>
      <c r="L235" s="2"/>
      <c r="M235" s="4"/>
      <c r="N235" s="4"/>
      <c r="O235" s="4"/>
      <c r="P235" s="4"/>
      <c r="Q235" s="4"/>
      <c r="R235" s="4"/>
      <c r="S235" s="4"/>
      <c r="T235" s="4"/>
      <c r="U235" s="4"/>
      <c r="V235" s="4"/>
      <c r="W235" s="4"/>
      <c r="X235" s="4"/>
      <c r="Y235" s="4"/>
      <c r="Z235" s="4"/>
    </row>
    <row r="236" spans="1:26" ht="13.5" customHeight="1" x14ac:dyDescent="0.2">
      <c r="A236" s="4"/>
      <c r="B236" s="2"/>
      <c r="C236" s="3"/>
      <c r="D236" s="3"/>
      <c r="E236" s="2"/>
      <c r="F236" s="2"/>
      <c r="G236" s="2"/>
      <c r="H236" s="2"/>
      <c r="I236" s="2"/>
      <c r="J236" s="2"/>
      <c r="K236" s="2"/>
      <c r="L236" s="2"/>
      <c r="M236" s="4"/>
      <c r="N236" s="4"/>
      <c r="O236" s="4"/>
      <c r="P236" s="4"/>
      <c r="Q236" s="4"/>
      <c r="R236" s="4"/>
      <c r="S236" s="4"/>
      <c r="T236" s="4"/>
      <c r="U236" s="4"/>
      <c r="V236" s="4"/>
      <c r="W236" s="4"/>
      <c r="X236" s="4"/>
      <c r="Y236" s="4"/>
      <c r="Z236" s="4"/>
    </row>
    <row r="237" spans="1:26" ht="13.5" customHeight="1" x14ac:dyDescent="0.2">
      <c r="A237" s="4"/>
      <c r="B237" s="2"/>
      <c r="C237" s="3"/>
      <c r="D237" s="3"/>
      <c r="E237" s="2"/>
      <c r="F237" s="2"/>
      <c r="G237" s="2"/>
      <c r="H237" s="2"/>
      <c r="I237" s="2"/>
      <c r="J237" s="2"/>
      <c r="K237" s="2"/>
      <c r="L237" s="2"/>
      <c r="M237" s="4"/>
      <c r="N237" s="4"/>
      <c r="O237" s="4"/>
      <c r="P237" s="4"/>
      <c r="Q237" s="4"/>
      <c r="R237" s="4"/>
      <c r="S237" s="4"/>
      <c r="T237" s="4"/>
      <c r="U237" s="4"/>
      <c r="V237" s="4"/>
      <c r="W237" s="4"/>
      <c r="X237" s="4"/>
      <c r="Y237" s="4"/>
      <c r="Z237" s="4"/>
    </row>
    <row r="238" spans="1:26" ht="13.5" customHeight="1" x14ac:dyDescent="0.2">
      <c r="A238" s="4"/>
      <c r="B238" s="2"/>
      <c r="C238" s="3"/>
      <c r="D238" s="3"/>
      <c r="E238" s="2"/>
      <c r="F238" s="2"/>
      <c r="G238" s="2"/>
      <c r="H238" s="2"/>
      <c r="I238" s="2"/>
      <c r="J238" s="2"/>
      <c r="K238" s="2"/>
      <c r="L238" s="2"/>
      <c r="M238" s="4"/>
      <c r="N238" s="4"/>
      <c r="O238" s="4"/>
      <c r="P238" s="4"/>
      <c r="Q238" s="4"/>
      <c r="R238" s="4"/>
      <c r="S238" s="4"/>
      <c r="T238" s="4"/>
      <c r="U238" s="4"/>
      <c r="V238" s="4"/>
      <c r="W238" s="4"/>
      <c r="X238" s="4"/>
      <c r="Y238" s="4"/>
      <c r="Z238" s="4"/>
    </row>
    <row r="239" spans="1:26" ht="13.5" customHeight="1" x14ac:dyDescent="0.2">
      <c r="A239" s="4"/>
      <c r="B239" s="2"/>
      <c r="C239" s="3"/>
      <c r="D239" s="3"/>
      <c r="E239" s="2"/>
      <c r="F239" s="2"/>
      <c r="G239" s="2"/>
      <c r="H239" s="2"/>
      <c r="I239" s="2"/>
      <c r="J239" s="2"/>
      <c r="K239" s="2"/>
      <c r="L239" s="2"/>
      <c r="M239" s="4"/>
      <c r="N239" s="4"/>
      <c r="O239" s="4"/>
      <c r="P239" s="4"/>
      <c r="Q239" s="4"/>
      <c r="R239" s="4"/>
      <c r="S239" s="4"/>
      <c r="T239" s="4"/>
      <c r="U239" s="4"/>
      <c r="V239" s="4"/>
      <c r="W239" s="4"/>
      <c r="X239" s="4"/>
      <c r="Y239" s="4"/>
      <c r="Z239" s="4"/>
    </row>
    <row r="240" spans="1:26" ht="13.5" customHeight="1" x14ac:dyDescent="0.2">
      <c r="A240" s="4"/>
      <c r="B240" s="2"/>
      <c r="C240" s="3"/>
      <c r="D240" s="3"/>
      <c r="E240" s="2"/>
      <c r="F240" s="2"/>
      <c r="G240" s="2"/>
      <c r="H240" s="2"/>
      <c r="I240" s="2"/>
      <c r="J240" s="2"/>
      <c r="K240" s="2"/>
      <c r="L240" s="2"/>
      <c r="M240" s="4"/>
      <c r="N240" s="4"/>
      <c r="O240" s="4"/>
      <c r="P240" s="4"/>
      <c r="Q240" s="4"/>
      <c r="R240" s="4"/>
      <c r="S240" s="4"/>
      <c r="T240" s="4"/>
      <c r="U240" s="4"/>
      <c r="V240" s="4"/>
      <c r="W240" s="4"/>
      <c r="X240" s="4"/>
      <c r="Y240" s="4"/>
      <c r="Z240" s="4"/>
    </row>
    <row r="241" spans="1:26" ht="13.5" customHeight="1" x14ac:dyDescent="0.2">
      <c r="A241" s="4"/>
      <c r="B241" s="2"/>
      <c r="C241" s="3"/>
      <c r="D241" s="3"/>
      <c r="E241" s="2"/>
      <c r="F241" s="2"/>
      <c r="G241" s="2"/>
      <c r="H241" s="2"/>
      <c r="I241" s="2"/>
      <c r="J241" s="2"/>
      <c r="K241" s="2"/>
      <c r="L241" s="2"/>
      <c r="M241" s="4"/>
      <c r="N241" s="4"/>
      <c r="O241" s="4"/>
      <c r="P241" s="4"/>
      <c r="Q241" s="4"/>
      <c r="R241" s="4"/>
      <c r="S241" s="4"/>
      <c r="T241" s="4"/>
      <c r="U241" s="4"/>
      <c r="V241" s="4"/>
      <c r="W241" s="4"/>
      <c r="X241" s="4"/>
      <c r="Y241" s="4"/>
      <c r="Z241" s="4"/>
    </row>
    <row r="242" spans="1:26" ht="13.5" customHeight="1" x14ac:dyDescent="0.2">
      <c r="A242" s="4"/>
      <c r="B242" s="2"/>
      <c r="C242" s="3"/>
      <c r="D242" s="3"/>
      <c r="E242" s="2"/>
      <c r="F242" s="2"/>
      <c r="G242" s="2"/>
      <c r="H242" s="2"/>
      <c r="I242" s="2"/>
      <c r="J242" s="2"/>
      <c r="K242" s="2"/>
      <c r="L242" s="2"/>
      <c r="M242" s="4"/>
      <c r="N242" s="4"/>
      <c r="O242" s="4"/>
      <c r="P242" s="4"/>
      <c r="Q242" s="4"/>
      <c r="R242" s="4"/>
      <c r="S242" s="4"/>
      <c r="T242" s="4"/>
      <c r="U242" s="4"/>
      <c r="V242" s="4"/>
      <c r="W242" s="4"/>
      <c r="X242" s="4"/>
      <c r="Y242" s="4"/>
      <c r="Z242" s="4"/>
    </row>
    <row r="243" spans="1:26" ht="13.5" customHeight="1" x14ac:dyDescent="0.2">
      <c r="A243" s="4"/>
      <c r="B243" s="2"/>
      <c r="C243" s="3"/>
      <c r="D243" s="3"/>
      <c r="E243" s="2"/>
      <c r="F243" s="2"/>
      <c r="G243" s="2"/>
      <c r="H243" s="2"/>
      <c r="I243" s="2"/>
      <c r="J243" s="2"/>
      <c r="K243" s="2"/>
      <c r="L243" s="2"/>
      <c r="M243" s="4"/>
      <c r="N243" s="4"/>
      <c r="O243" s="4"/>
      <c r="P243" s="4"/>
      <c r="Q243" s="4"/>
      <c r="R243" s="4"/>
      <c r="S243" s="4"/>
      <c r="T243" s="4"/>
      <c r="U243" s="4"/>
      <c r="V243" s="4"/>
      <c r="W243" s="4"/>
      <c r="X243" s="4"/>
      <c r="Y243" s="4"/>
      <c r="Z243" s="4"/>
    </row>
    <row r="244" spans="1:26" ht="13.5" customHeight="1" x14ac:dyDescent="0.2">
      <c r="A244" s="4"/>
      <c r="B244" s="2"/>
      <c r="C244" s="3"/>
      <c r="D244" s="3"/>
      <c r="E244" s="2"/>
      <c r="F244" s="2"/>
      <c r="G244" s="2"/>
      <c r="H244" s="2"/>
      <c r="I244" s="2"/>
      <c r="J244" s="2"/>
      <c r="K244" s="2"/>
      <c r="L244" s="2"/>
      <c r="M244" s="4"/>
      <c r="N244" s="4"/>
      <c r="O244" s="4"/>
      <c r="P244" s="4"/>
      <c r="Q244" s="4"/>
      <c r="R244" s="4"/>
      <c r="S244" s="4"/>
      <c r="T244" s="4"/>
      <c r="U244" s="4"/>
      <c r="V244" s="4"/>
      <c r="W244" s="4"/>
      <c r="X244" s="4"/>
      <c r="Y244" s="4"/>
      <c r="Z244" s="4"/>
    </row>
    <row r="245" spans="1:26" ht="13.5" customHeight="1" x14ac:dyDescent="0.2">
      <c r="A245" s="4"/>
      <c r="B245" s="2"/>
      <c r="C245" s="3"/>
      <c r="D245" s="3"/>
      <c r="E245" s="2"/>
      <c r="F245" s="2"/>
      <c r="G245" s="2"/>
      <c r="H245" s="2"/>
      <c r="I245" s="2"/>
      <c r="J245" s="2"/>
      <c r="K245" s="2"/>
      <c r="L245" s="2"/>
      <c r="M245" s="4"/>
      <c r="N245" s="4"/>
      <c r="O245" s="4"/>
      <c r="P245" s="4"/>
      <c r="Q245" s="4"/>
      <c r="R245" s="4"/>
      <c r="S245" s="4"/>
      <c r="T245" s="4"/>
      <c r="U245" s="4"/>
      <c r="V245" s="4"/>
      <c r="W245" s="4"/>
      <c r="X245" s="4"/>
      <c r="Y245" s="4"/>
      <c r="Z245" s="4"/>
    </row>
    <row r="246" spans="1:26" ht="13.5" customHeight="1" x14ac:dyDescent="0.2">
      <c r="A246" s="4"/>
      <c r="B246" s="2"/>
      <c r="C246" s="3"/>
      <c r="D246" s="3"/>
      <c r="E246" s="2"/>
      <c r="F246" s="2"/>
      <c r="G246" s="2"/>
      <c r="H246" s="2"/>
      <c r="I246" s="2"/>
      <c r="J246" s="2"/>
      <c r="K246" s="2"/>
      <c r="L246" s="2"/>
      <c r="M246" s="4"/>
      <c r="N246" s="4"/>
      <c r="O246" s="4"/>
      <c r="P246" s="4"/>
      <c r="Q246" s="4"/>
      <c r="R246" s="4"/>
      <c r="S246" s="4"/>
      <c r="T246" s="4"/>
      <c r="U246" s="4"/>
      <c r="V246" s="4"/>
      <c r="W246" s="4"/>
      <c r="X246" s="4"/>
      <c r="Y246" s="4"/>
      <c r="Z246" s="4"/>
    </row>
    <row r="247" spans="1:26" ht="13.5" customHeight="1" x14ac:dyDescent="0.2">
      <c r="A247" s="4"/>
      <c r="B247" s="2"/>
      <c r="C247" s="3"/>
      <c r="D247" s="3"/>
      <c r="E247" s="2"/>
      <c r="F247" s="2"/>
      <c r="G247" s="2"/>
      <c r="H247" s="2"/>
      <c r="I247" s="2"/>
      <c r="J247" s="2"/>
      <c r="K247" s="2"/>
      <c r="L247" s="2"/>
      <c r="M247" s="4"/>
      <c r="N247" s="4"/>
      <c r="O247" s="4"/>
      <c r="P247" s="4"/>
      <c r="Q247" s="4"/>
      <c r="R247" s="4"/>
      <c r="S247" s="4"/>
      <c r="T247" s="4"/>
      <c r="U247" s="4"/>
      <c r="V247" s="4"/>
      <c r="W247" s="4"/>
      <c r="X247" s="4"/>
      <c r="Y247" s="4"/>
      <c r="Z247" s="4"/>
    </row>
    <row r="248" spans="1:26" ht="13.5" customHeight="1" x14ac:dyDescent="0.2">
      <c r="A248" s="4"/>
      <c r="B248" s="2"/>
      <c r="C248" s="3"/>
      <c r="D248" s="3"/>
      <c r="E248" s="2"/>
      <c r="F248" s="2"/>
      <c r="G248" s="2"/>
      <c r="H248" s="2"/>
      <c r="I248" s="2"/>
      <c r="J248" s="2"/>
      <c r="K248" s="2"/>
      <c r="L248" s="2"/>
      <c r="M248" s="4"/>
      <c r="N248" s="4"/>
      <c r="O248" s="4"/>
      <c r="P248" s="4"/>
      <c r="Q248" s="4"/>
      <c r="R248" s="4"/>
      <c r="S248" s="4"/>
      <c r="T248" s="4"/>
      <c r="U248" s="4"/>
      <c r="V248" s="4"/>
      <c r="W248" s="4"/>
      <c r="X248" s="4"/>
      <c r="Y248" s="4"/>
      <c r="Z248" s="4"/>
    </row>
    <row r="249" spans="1:26" ht="13.5" customHeight="1" x14ac:dyDescent="0.2">
      <c r="A249" s="4"/>
      <c r="B249" s="2"/>
      <c r="C249" s="3"/>
      <c r="D249" s="3"/>
      <c r="E249" s="2"/>
      <c r="F249" s="2"/>
      <c r="G249" s="2"/>
      <c r="H249" s="2"/>
      <c r="I249" s="2"/>
      <c r="J249" s="2"/>
      <c r="K249" s="2"/>
      <c r="L249" s="2"/>
      <c r="M249" s="4"/>
      <c r="N249" s="4"/>
      <c r="O249" s="4"/>
      <c r="P249" s="4"/>
      <c r="Q249" s="4"/>
      <c r="R249" s="4"/>
      <c r="S249" s="4"/>
      <c r="T249" s="4"/>
      <c r="U249" s="4"/>
      <c r="V249" s="4"/>
      <c r="W249" s="4"/>
      <c r="X249" s="4"/>
      <c r="Y249" s="4"/>
      <c r="Z249" s="4"/>
    </row>
    <row r="250" spans="1:26" ht="13.5" customHeight="1" x14ac:dyDescent="0.2">
      <c r="A250" s="4"/>
      <c r="B250" s="2"/>
      <c r="C250" s="3"/>
      <c r="D250" s="3"/>
      <c r="E250" s="2"/>
      <c r="F250" s="2"/>
      <c r="G250" s="2"/>
      <c r="H250" s="2"/>
      <c r="I250" s="2"/>
      <c r="J250" s="2"/>
      <c r="K250" s="2"/>
      <c r="L250" s="2"/>
      <c r="M250" s="4"/>
      <c r="N250" s="4"/>
      <c r="O250" s="4"/>
      <c r="P250" s="4"/>
      <c r="Q250" s="4"/>
      <c r="R250" s="4"/>
      <c r="S250" s="4"/>
      <c r="T250" s="4"/>
      <c r="U250" s="4"/>
      <c r="V250" s="4"/>
      <c r="W250" s="4"/>
      <c r="X250" s="4"/>
      <c r="Y250" s="4"/>
      <c r="Z250" s="4"/>
    </row>
    <row r="251" spans="1:26" ht="13.5" customHeight="1" x14ac:dyDescent="0.2">
      <c r="A251" s="4"/>
      <c r="B251" s="2"/>
      <c r="C251" s="3"/>
      <c r="D251" s="3"/>
      <c r="E251" s="2"/>
      <c r="F251" s="2"/>
      <c r="G251" s="2"/>
      <c r="H251" s="2"/>
      <c r="I251" s="2"/>
      <c r="J251" s="2"/>
      <c r="K251" s="2"/>
      <c r="L251" s="2"/>
      <c r="M251" s="4"/>
      <c r="N251" s="4"/>
      <c r="O251" s="4"/>
      <c r="P251" s="4"/>
      <c r="Q251" s="4"/>
      <c r="R251" s="4"/>
      <c r="S251" s="4"/>
      <c r="T251" s="4"/>
      <c r="U251" s="4"/>
      <c r="V251" s="4"/>
      <c r="W251" s="4"/>
      <c r="X251" s="4"/>
      <c r="Y251" s="4"/>
      <c r="Z251" s="4"/>
    </row>
    <row r="252" spans="1:26" ht="13.5" customHeight="1" x14ac:dyDescent="0.2">
      <c r="A252" s="4"/>
      <c r="B252" s="2"/>
      <c r="C252" s="3"/>
      <c r="D252" s="3"/>
      <c r="E252" s="2"/>
      <c r="F252" s="2"/>
      <c r="G252" s="2"/>
      <c r="H252" s="2"/>
      <c r="I252" s="2"/>
      <c r="J252" s="2"/>
      <c r="K252" s="2"/>
      <c r="L252" s="2"/>
      <c r="M252" s="4"/>
      <c r="N252" s="4"/>
      <c r="O252" s="4"/>
      <c r="P252" s="4"/>
      <c r="Q252" s="4"/>
      <c r="R252" s="4"/>
      <c r="S252" s="4"/>
      <c r="T252" s="4"/>
      <c r="U252" s="4"/>
      <c r="V252" s="4"/>
      <c r="W252" s="4"/>
      <c r="X252" s="4"/>
      <c r="Y252" s="4"/>
      <c r="Z252" s="4"/>
    </row>
    <row r="253" spans="1:26" ht="13.5" customHeight="1" x14ac:dyDescent="0.2">
      <c r="A253" s="4"/>
      <c r="B253" s="2"/>
      <c r="C253" s="3"/>
      <c r="D253" s="3"/>
      <c r="E253" s="2"/>
      <c r="F253" s="2"/>
      <c r="G253" s="2"/>
      <c r="H253" s="2"/>
      <c r="I253" s="2"/>
      <c r="J253" s="2"/>
      <c r="K253" s="2"/>
      <c r="L253" s="2"/>
      <c r="M253" s="4"/>
      <c r="N253" s="4"/>
      <c r="O253" s="4"/>
      <c r="P253" s="4"/>
      <c r="Q253" s="4"/>
      <c r="R253" s="4"/>
      <c r="S253" s="4"/>
      <c r="T253" s="4"/>
      <c r="U253" s="4"/>
      <c r="V253" s="4"/>
      <c r="W253" s="4"/>
      <c r="X253" s="4"/>
      <c r="Y253" s="4"/>
      <c r="Z253" s="4"/>
    </row>
    <row r="254" spans="1:26" ht="13.5" customHeight="1" x14ac:dyDescent="0.2">
      <c r="A254" s="4"/>
      <c r="B254" s="2"/>
      <c r="C254" s="3"/>
      <c r="D254" s="3"/>
      <c r="E254" s="2"/>
      <c r="F254" s="2"/>
      <c r="G254" s="2"/>
      <c r="H254" s="2"/>
      <c r="I254" s="2"/>
      <c r="J254" s="2"/>
      <c r="K254" s="2"/>
      <c r="L254" s="2"/>
      <c r="M254" s="4"/>
      <c r="N254" s="4"/>
      <c r="O254" s="4"/>
      <c r="P254" s="4"/>
      <c r="Q254" s="4"/>
      <c r="R254" s="4"/>
      <c r="S254" s="4"/>
      <c r="T254" s="4"/>
      <c r="U254" s="4"/>
      <c r="V254" s="4"/>
      <c r="W254" s="4"/>
      <c r="X254" s="4"/>
      <c r="Y254" s="4"/>
      <c r="Z254" s="4"/>
    </row>
    <row r="255" spans="1:26" ht="13.5" customHeight="1" x14ac:dyDescent="0.2">
      <c r="A255" s="4"/>
      <c r="B255" s="2"/>
      <c r="C255" s="3"/>
      <c r="D255" s="3"/>
      <c r="E255" s="2"/>
      <c r="F255" s="2"/>
      <c r="G255" s="2"/>
      <c r="H255" s="2"/>
      <c r="I255" s="2"/>
      <c r="J255" s="2"/>
      <c r="K255" s="2"/>
      <c r="L255" s="2"/>
      <c r="M255" s="4"/>
      <c r="N255" s="4"/>
      <c r="O255" s="4"/>
      <c r="P255" s="4"/>
      <c r="Q255" s="4"/>
      <c r="R255" s="4"/>
      <c r="S255" s="4"/>
      <c r="T255" s="4"/>
      <c r="U255" s="4"/>
      <c r="V255" s="4"/>
      <c r="W255" s="4"/>
      <c r="X255" s="4"/>
      <c r="Y255" s="4"/>
      <c r="Z255" s="4"/>
    </row>
    <row r="256" spans="1:26" ht="13.5" customHeight="1" x14ac:dyDescent="0.2">
      <c r="A256" s="4"/>
      <c r="B256" s="2"/>
      <c r="C256" s="3"/>
      <c r="D256" s="3"/>
      <c r="E256" s="2"/>
      <c r="F256" s="2"/>
      <c r="G256" s="2"/>
      <c r="H256" s="2"/>
      <c r="I256" s="2"/>
      <c r="J256" s="2"/>
      <c r="K256" s="2"/>
      <c r="L256" s="2"/>
      <c r="M256" s="4"/>
      <c r="N256" s="4"/>
      <c r="O256" s="4"/>
      <c r="P256" s="4"/>
      <c r="Q256" s="4"/>
      <c r="R256" s="4"/>
      <c r="S256" s="4"/>
      <c r="T256" s="4"/>
      <c r="U256" s="4"/>
      <c r="V256" s="4"/>
      <c r="W256" s="4"/>
      <c r="X256" s="4"/>
      <c r="Y256" s="4"/>
      <c r="Z256" s="4"/>
    </row>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G2:I2"/>
    <mergeCell ref="K2:M2"/>
    <mergeCell ref="O2:Q2"/>
  </mergeCells>
  <pageMargins left="0.7" right="0.7" top="0.75" bottom="0.75" header="0" footer="0"/>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1000"/>
  <sheetViews>
    <sheetView showGridLines="0" workbookViewId="0"/>
  </sheetViews>
  <sheetFormatPr baseColWidth="10" defaultColWidth="14.5" defaultRowHeight="15" customHeight="1" x14ac:dyDescent="0.2"/>
  <cols>
    <col min="1" max="1" width="1.83203125" customWidth="1"/>
    <col min="2" max="2" width="37.5" customWidth="1"/>
    <col min="3" max="3" width="2.83203125" customWidth="1"/>
    <col min="4" max="4" width="50.83203125" customWidth="1"/>
    <col min="5" max="5" width="22.1640625" customWidth="1"/>
    <col min="6" max="6" width="18.83203125" customWidth="1"/>
    <col min="7" max="7" width="22.5" customWidth="1"/>
    <col min="8" max="8" width="18.83203125" customWidth="1"/>
    <col min="9" max="9" width="1.1640625" customWidth="1"/>
    <col min="10" max="10" width="9.1640625" customWidth="1"/>
    <col min="11" max="13" width="10" customWidth="1"/>
    <col min="14" max="26" width="9.1640625" customWidth="1"/>
  </cols>
  <sheetData>
    <row r="1" spans="1:26" ht="7.5" customHeight="1" x14ac:dyDescent="0.2">
      <c r="A1" s="4"/>
      <c r="B1" s="2"/>
      <c r="C1" s="3"/>
      <c r="D1" s="2"/>
      <c r="E1" s="2"/>
      <c r="F1" s="2"/>
      <c r="G1" s="2"/>
      <c r="H1" s="2"/>
      <c r="I1" s="4"/>
      <c r="J1" s="2"/>
      <c r="K1" s="2"/>
      <c r="L1" s="2"/>
      <c r="M1" s="2"/>
      <c r="N1" s="2"/>
      <c r="O1" s="2"/>
      <c r="P1" s="2"/>
      <c r="Q1" s="87"/>
      <c r="R1" s="87"/>
      <c r="S1" s="87"/>
      <c r="T1" s="87"/>
      <c r="U1" s="59"/>
      <c r="V1" s="59"/>
      <c r="W1" s="59"/>
      <c r="X1" s="59"/>
      <c r="Y1" s="59"/>
      <c r="Z1" s="59"/>
    </row>
    <row r="2" spans="1:26" x14ac:dyDescent="0.2">
      <c r="A2" s="4"/>
      <c r="B2" s="5" t="s">
        <v>193</v>
      </c>
      <c r="C2" s="6"/>
      <c r="D2" s="297"/>
      <c r="E2" s="298"/>
      <c r="F2" s="298"/>
      <c r="G2" s="298"/>
      <c r="H2" s="297"/>
      <c r="I2" s="4"/>
      <c r="J2" s="2"/>
      <c r="K2" s="2"/>
      <c r="L2" s="2"/>
      <c r="M2" s="2"/>
      <c r="N2" s="2"/>
      <c r="O2" s="2"/>
      <c r="P2" s="2"/>
      <c r="Q2" s="87"/>
      <c r="R2" s="87"/>
      <c r="S2" s="87"/>
      <c r="T2" s="87"/>
      <c r="U2" s="59"/>
      <c r="V2" s="59"/>
      <c r="W2" s="59"/>
      <c r="X2" s="59"/>
      <c r="Y2" s="59"/>
      <c r="Z2" s="59"/>
    </row>
    <row r="3" spans="1:26" x14ac:dyDescent="0.2">
      <c r="A3" s="4"/>
      <c r="B3" s="8"/>
      <c r="C3" s="4"/>
      <c r="D3" s="299"/>
      <c r="E3" s="374" t="s">
        <v>2</v>
      </c>
      <c r="F3" s="375"/>
      <c r="G3" s="374" t="s">
        <v>3</v>
      </c>
      <c r="H3" s="375"/>
      <c r="I3" s="4"/>
      <c r="J3" s="2"/>
      <c r="K3" s="2"/>
      <c r="L3" s="2"/>
      <c r="M3" s="2"/>
      <c r="N3" s="2"/>
      <c r="O3" s="2"/>
      <c r="P3" s="2"/>
      <c r="Q3" s="87"/>
      <c r="R3" s="87"/>
      <c r="S3" s="87"/>
      <c r="T3" s="87"/>
      <c r="U3" s="59"/>
      <c r="V3" s="59"/>
      <c r="W3" s="59"/>
      <c r="X3" s="59"/>
      <c r="Y3" s="59"/>
      <c r="Z3" s="59"/>
    </row>
    <row r="4" spans="1:26" x14ac:dyDescent="0.2">
      <c r="A4" s="4"/>
      <c r="B4" s="8"/>
      <c r="C4" s="4"/>
      <c r="D4" s="299"/>
      <c r="E4" s="376" t="s">
        <v>194</v>
      </c>
      <c r="F4" s="378" t="s">
        <v>195</v>
      </c>
      <c r="G4" s="376" t="s">
        <v>196</v>
      </c>
      <c r="H4" s="378" t="s">
        <v>195</v>
      </c>
      <c r="I4" s="4"/>
      <c r="J4" s="2"/>
      <c r="K4" s="2"/>
      <c r="L4" s="2"/>
      <c r="M4" s="2"/>
      <c r="N4" s="2"/>
      <c r="O4" s="2"/>
      <c r="P4" s="2"/>
      <c r="Q4" s="87"/>
      <c r="R4" s="87"/>
      <c r="S4" s="87"/>
      <c r="T4" s="87"/>
      <c r="U4" s="59"/>
      <c r="V4" s="59"/>
      <c r="W4" s="59"/>
      <c r="X4" s="59"/>
      <c r="Y4" s="59"/>
      <c r="Z4" s="59"/>
    </row>
    <row r="5" spans="1:26" x14ac:dyDescent="0.2">
      <c r="A5" s="4"/>
      <c r="B5" s="8"/>
      <c r="C5" s="4"/>
      <c r="D5" s="299"/>
      <c r="E5" s="377"/>
      <c r="F5" s="368"/>
      <c r="G5" s="377"/>
      <c r="H5" s="368"/>
      <c r="I5" s="4"/>
      <c r="J5" s="2"/>
      <c r="K5" s="2"/>
      <c r="L5" s="2"/>
      <c r="M5" s="2"/>
      <c r="N5" s="2"/>
      <c r="O5" s="2"/>
      <c r="P5" s="2"/>
      <c r="Q5" s="87"/>
      <c r="R5" s="87"/>
      <c r="S5" s="87"/>
      <c r="T5" s="87"/>
      <c r="U5" s="59"/>
      <c r="V5" s="59"/>
      <c r="W5" s="59"/>
      <c r="X5" s="59"/>
      <c r="Y5" s="59"/>
      <c r="Z5" s="59"/>
    </row>
    <row r="6" spans="1:26" x14ac:dyDescent="0.2">
      <c r="A6" s="4"/>
      <c r="B6" s="8"/>
      <c r="C6" s="17"/>
      <c r="D6" s="300"/>
      <c r="E6" s="18"/>
      <c r="F6" s="19"/>
      <c r="G6" s="18"/>
      <c r="H6" s="19"/>
      <c r="I6" s="4"/>
      <c r="J6" s="2"/>
      <c r="K6" s="2"/>
      <c r="L6" s="2"/>
      <c r="M6" s="2"/>
      <c r="N6" s="2"/>
      <c r="O6" s="2"/>
      <c r="P6" s="2"/>
      <c r="Q6" s="87"/>
      <c r="R6" s="87"/>
      <c r="S6" s="87"/>
      <c r="T6" s="87"/>
      <c r="U6" s="59"/>
      <c r="V6" s="59"/>
      <c r="W6" s="59"/>
      <c r="X6" s="59"/>
      <c r="Y6" s="59"/>
      <c r="Z6" s="59"/>
    </row>
    <row r="7" spans="1:26" x14ac:dyDescent="0.2">
      <c r="A7" s="4"/>
      <c r="B7" s="8"/>
      <c r="C7" s="262"/>
      <c r="D7" s="342"/>
      <c r="E7" s="369" t="s">
        <v>197</v>
      </c>
      <c r="F7" s="343"/>
      <c r="G7" s="369" t="s">
        <v>198</v>
      </c>
      <c r="H7" s="343"/>
      <c r="I7" s="4"/>
      <c r="J7" s="2"/>
      <c r="K7" s="2"/>
      <c r="L7" s="2"/>
      <c r="M7" s="2"/>
      <c r="N7" s="2"/>
      <c r="O7" s="2"/>
      <c r="P7" s="2"/>
      <c r="Q7" s="87"/>
      <c r="R7" s="87"/>
      <c r="S7" s="87"/>
      <c r="T7" s="87"/>
      <c r="U7" s="59"/>
      <c r="V7" s="59"/>
      <c r="W7" s="59"/>
      <c r="X7" s="59"/>
      <c r="Y7" s="59"/>
      <c r="Z7" s="59"/>
    </row>
    <row r="8" spans="1:26" x14ac:dyDescent="0.2">
      <c r="A8" s="4"/>
      <c r="B8" s="8"/>
      <c r="C8" s="262"/>
      <c r="D8" s="342"/>
      <c r="E8" s="365"/>
      <c r="F8" s="343"/>
      <c r="G8" s="365"/>
      <c r="H8" s="343"/>
      <c r="I8" s="4"/>
      <c r="J8" s="2"/>
      <c r="K8" s="2"/>
      <c r="L8" s="2"/>
      <c r="M8" s="2"/>
      <c r="N8" s="2"/>
      <c r="O8" s="2"/>
      <c r="P8" s="2"/>
      <c r="Q8" s="87"/>
      <c r="R8" s="87"/>
      <c r="S8" s="87"/>
      <c r="T8" s="87"/>
      <c r="U8" s="59"/>
      <c r="V8" s="59"/>
      <c r="W8" s="59"/>
      <c r="X8" s="59"/>
      <c r="Y8" s="59"/>
      <c r="Z8" s="59"/>
    </row>
    <row r="9" spans="1:26" x14ac:dyDescent="0.2">
      <c r="A9" s="4"/>
      <c r="B9" s="8"/>
      <c r="C9" s="20" t="s">
        <v>199</v>
      </c>
      <c r="D9" s="301"/>
      <c r="E9" s="93">
        <v>194073</v>
      </c>
      <c r="F9" s="177">
        <v>6479</v>
      </c>
      <c r="G9" s="93">
        <v>224842</v>
      </c>
      <c r="H9" s="177">
        <v>7262</v>
      </c>
      <c r="I9" s="2"/>
      <c r="J9" s="344"/>
      <c r="K9" s="54"/>
      <c r="L9" s="54"/>
      <c r="M9" s="54"/>
      <c r="N9" s="54"/>
      <c r="O9" s="2"/>
      <c r="P9" s="54"/>
      <c r="Q9" s="140"/>
      <c r="R9" s="140"/>
      <c r="S9" s="87"/>
      <c r="T9" s="87"/>
      <c r="U9" s="59"/>
      <c r="V9" s="59"/>
      <c r="W9" s="59"/>
      <c r="X9" s="59"/>
      <c r="Y9" s="59"/>
      <c r="Z9" s="59"/>
    </row>
    <row r="10" spans="1:26" x14ac:dyDescent="0.2">
      <c r="A10" s="4"/>
      <c r="B10" s="8"/>
      <c r="C10" s="20" t="s">
        <v>200</v>
      </c>
      <c r="D10" s="345"/>
      <c r="E10" s="321">
        <f t="shared" ref="E10:H10" si="0">SUM(E11:E16)</f>
        <v>27308</v>
      </c>
      <c r="F10" s="346">
        <f t="shared" si="0"/>
        <v>784</v>
      </c>
      <c r="G10" s="321">
        <f t="shared" si="0"/>
        <v>31854</v>
      </c>
      <c r="H10" s="346">
        <f t="shared" si="0"/>
        <v>855</v>
      </c>
      <c r="I10" s="8"/>
      <c r="J10" s="307"/>
      <c r="K10" s="54"/>
      <c r="L10" s="347"/>
      <c r="M10" s="54"/>
      <c r="N10" s="54"/>
      <c r="O10" s="2"/>
      <c r="P10" s="54"/>
      <c r="Q10" s="140"/>
      <c r="R10" s="140"/>
      <c r="S10" s="87"/>
      <c r="T10" s="87"/>
      <c r="U10" s="59"/>
      <c r="V10" s="59"/>
      <c r="W10" s="59"/>
      <c r="X10" s="59"/>
      <c r="Y10" s="59"/>
      <c r="Z10" s="59"/>
    </row>
    <row r="11" spans="1:26" x14ac:dyDescent="0.2">
      <c r="A11" s="4"/>
      <c r="B11" s="8"/>
      <c r="C11" s="25" t="s">
        <v>189</v>
      </c>
      <c r="D11" s="304"/>
      <c r="E11" s="29">
        <v>27230</v>
      </c>
      <c r="F11" s="303">
        <v>818</v>
      </c>
      <c r="G11" s="29">
        <v>34711</v>
      </c>
      <c r="H11" s="303">
        <v>920</v>
      </c>
      <c r="I11" s="4"/>
      <c r="J11" s="307"/>
      <c r="K11" s="54"/>
      <c r="L11" s="54"/>
      <c r="M11" s="54"/>
      <c r="N11" s="54"/>
      <c r="O11" s="2"/>
      <c r="P11" s="54"/>
      <c r="Q11" s="140"/>
      <c r="R11" s="140"/>
      <c r="S11" s="87"/>
      <c r="T11" s="87"/>
      <c r="U11" s="59"/>
      <c r="V11" s="59"/>
      <c r="W11" s="59"/>
      <c r="X11" s="59"/>
      <c r="Y11" s="59"/>
      <c r="Z11" s="59"/>
    </row>
    <row r="12" spans="1:26" x14ac:dyDescent="0.2">
      <c r="A12" s="4"/>
      <c r="B12" s="8"/>
      <c r="C12" s="370" t="s">
        <v>201</v>
      </c>
      <c r="D12" s="368"/>
      <c r="E12" s="371">
        <v>-18770</v>
      </c>
      <c r="F12" s="372">
        <v>-698</v>
      </c>
      <c r="G12" s="371">
        <v>-7896</v>
      </c>
      <c r="H12" s="372">
        <v>-338</v>
      </c>
      <c r="I12" s="2"/>
      <c r="J12" s="307"/>
      <c r="K12" s="54"/>
      <c r="L12" s="54"/>
      <c r="M12" s="54"/>
      <c r="N12" s="54"/>
      <c r="O12" s="2"/>
      <c r="P12" s="54"/>
      <c r="Q12" s="140"/>
      <c r="R12" s="140"/>
      <c r="S12" s="87"/>
      <c r="T12" s="87"/>
      <c r="U12" s="59"/>
      <c r="V12" s="59"/>
      <c r="W12" s="59"/>
      <c r="X12" s="59"/>
      <c r="Y12" s="59"/>
      <c r="Z12" s="59"/>
    </row>
    <row r="13" spans="1:26" x14ac:dyDescent="0.2">
      <c r="A13" s="4"/>
      <c r="B13" s="8"/>
      <c r="C13" s="363"/>
      <c r="D13" s="368"/>
      <c r="E13" s="363"/>
      <c r="F13" s="368"/>
      <c r="G13" s="363"/>
      <c r="H13" s="368"/>
      <c r="I13" s="2"/>
      <c r="J13" s="307"/>
      <c r="K13" s="54"/>
      <c r="L13" s="54"/>
      <c r="M13" s="54"/>
      <c r="N13" s="54"/>
      <c r="O13" s="2"/>
      <c r="P13" s="54"/>
      <c r="Q13" s="140"/>
      <c r="R13" s="140"/>
      <c r="S13" s="87"/>
      <c r="T13" s="87"/>
      <c r="U13" s="59"/>
      <c r="V13" s="59"/>
      <c r="W13" s="59"/>
      <c r="X13" s="59"/>
      <c r="Y13" s="59"/>
      <c r="Z13" s="59"/>
    </row>
    <row r="14" spans="1:26" x14ac:dyDescent="0.2">
      <c r="A14" s="4"/>
      <c r="B14" s="8"/>
      <c r="C14" s="25" t="s">
        <v>202</v>
      </c>
      <c r="D14" s="304"/>
      <c r="E14" s="29">
        <v>9994</v>
      </c>
      <c r="F14" s="303">
        <v>334</v>
      </c>
      <c r="G14" s="348">
        <v>11498</v>
      </c>
      <c r="H14" s="349">
        <v>371</v>
      </c>
      <c r="I14" s="4"/>
      <c r="J14" s="307"/>
      <c r="K14" s="54"/>
      <c r="L14" s="54"/>
      <c r="M14" s="54"/>
      <c r="N14" s="54"/>
      <c r="O14" s="2"/>
      <c r="P14" s="54"/>
      <c r="Q14" s="140"/>
      <c r="R14" s="140"/>
      <c r="S14" s="87"/>
      <c r="T14" s="87"/>
      <c r="U14" s="59"/>
      <c r="V14" s="59"/>
      <c r="W14" s="59"/>
      <c r="X14" s="59"/>
      <c r="Y14" s="59"/>
      <c r="Z14" s="59"/>
    </row>
    <row r="15" spans="1:26" x14ac:dyDescent="0.2">
      <c r="A15" s="4"/>
      <c r="B15" s="8"/>
      <c r="C15" s="25" t="s">
        <v>203</v>
      </c>
      <c r="D15" s="302"/>
      <c r="E15" s="29">
        <v>9836</v>
      </c>
      <c r="F15" s="303">
        <v>330</v>
      </c>
      <c r="G15" s="29">
        <v>-3117</v>
      </c>
      <c r="H15" s="303">
        <v>-98</v>
      </c>
      <c r="I15" s="2"/>
      <c r="J15" s="344"/>
      <c r="K15" s="54"/>
      <c r="L15" s="54"/>
      <c r="M15" s="54"/>
      <c r="N15" s="54"/>
      <c r="O15" s="2"/>
      <c r="P15" s="54"/>
      <c r="Q15" s="140"/>
      <c r="R15" s="140"/>
      <c r="S15" s="87"/>
      <c r="T15" s="87"/>
      <c r="U15" s="59"/>
      <c r="V15" s="59"/>
      <c r="W15" s="59"/>
      <c r="X15" s="59"/>
      <c r="Y15" s="59"/>
      <c r="Z15" s="59"/>
    </row>
    <row r="16" spans="1:26" ht="16" x14ac:dyDescent="0.2">
      <c r="A16" s="4"/>
      <c r="B16" s="8"/>
      <c r="C16" s="25" t="s">
        <v>204</v>
      </c>
      <c r="D16" s="302"/>
      <c r="E16" s="29">
        <v>-982</v>
      </c>
      <c r="F16" s="303"/>
      <c r="G16" s="29">
        <v>-3342</v>
      </c>
      <c r="H16" s="303"/>
      <c r="I16" s="2"/>
      <c r="J16" s="344"/>
      <c r="K16" s="54"/>
      <c r="L16" s="54"/>
      <c r="M16" s="54"/>
      <c r="N16" s="54"/>
      <c r="O16" s="2"/>
      <c r="P16" s="54"/>
      <c r="Q16" s="140"/>
      <c r="R16" s="140"/>
      <c r="S16" s="87"/>
      <c r="T16" s="87"/>
      <c r="U16" s="59"/>
      <c r="V16" s="59"/>
      <c r="W16" s="59"/>
      <c r="X16" s="59"/>
      <c r="Y16" s="59"/>
      <c r="Z16" s="59"/>
    </row>
    <row r="17" spans="1:26" x14ac:dyDescent="0.2">
      <c r="A17" s="2"/>
      <c r="B17" s="8"/>
      <c r="C17" s="20" t="s">
        <v>205</v>
      </c>
      <c r="D17" s="301"/>
      <c r="E17" s="41"/>
      <c r="F17" s="42">
        <f>F9+F10</f>
        <v>7263</v>
      </c>
      <c r="G17" s="41"/>
      <c r="H17" s="42">
        <f>H9+H10</f>
        <v>8117</v>
      </c>
      <c r="I17" s="4"/>
      <c r="J17" s="307"/>
      <c r="K17" s="54"/>
      <c r="L17" s="54"/>
      <c r="M17" s="54"/>
      <c r="N17" s="2"/>
      <c r="O17" s="54"/>
      <c r="P17" s="54"/>
      <c r="Q17" s="140"/>
      <c r="R17" s="140"/>
      <c r="S17" s="87"/>
      <c r="T17" s="87"/>
      <c r="U17" s="87"/>
      <c r="V17" s="87"/>
      <c r="W17" s="87"/>
      <c r="X17" s="87"/>
      <c r="Y17" s="87"/>
      <c r="Z17" s="87"/>
    </row>
    <row r="18" spans="1:26" x14ac:dyDescent="0.2">
      <c r="A18" s="4"/>
      <c r="B18" s="8"/>
      <c r="C18" s="4"/>
      <c r="D18" s="4"/>
      <c r="E18" s="4"/>
      <c r="F18" s="4"/>
      <c r="G18" s="4"/>
      <c r="H18" s="46"/>
      <c r="I18" s="4"/>
      <c r="J18" s="307"/>
      <c r="K18" s="2"/>
      <c r="L18" s="2"/>
      <c r="M18" s="2"/>
      <c r="N18" s="2"/>
      <c r="O18" s="2"/>
      <c r="P18" s="2"/>
      <c r="Q18" s="87"/>
      <c r="R18" s="87"/>
      <c r="S18" s="87"/>
      <c r="T18" s="87"/>
      <c r="U18" s="59"/>
      <c r="V18" s="59"/>
      <c r="W18" s="59"/>
      <c r="X18" s="59"/>
      <c r="Y18" s="59"/>
      <c r="Z18" s="59"/>
    </row>
    <row r="19" spans="1:26" x14ac:dyDescent="0.2">
      <c r="A19" s="59"/>
      <c r="B19" s="208"/>
      <c r="C19" s="44" t="s">
        <v>26</v>
      </c>
      <c r="D19" s="44"/>
      <c r="E19" s="59"/>
      <c r="F19" s="59"/>
      <c r="G19" s="59"/>
      <c r="H19" s="206"/>
      <c r="I19" s="59"/>
      <c r="J19" s="87"/>
      <c r="K19" s="87"/>
      <c r="L19" s="87"/>
      <c r="M19" s="87"/>
      <c r="N19" s="87"/>
      <c r="O19" s="87"/>
      <c r="P19" s="87"/>
      <c r="Q19" s="87"/>
      <c r="R19" s="87"/>
      <c r="S19" s="87"/>
      <c r="T19" s="87"/>
      <c r="U19" s="59"/>
      <c r="V19" s="59"/>
      <c r="W19" s="59"/>
      <c r="X19" s="59"/>
      <c r="Y19" s="59"/>
      <c r="Z19" s="59"/>
    </row>
    <row r="20" spans="1:26" x14ac:dyDescent="0.2">
      <c r="A20" s="59"/>
      <c r="B20" s="208"/>
      <c r="C20" s="373" t="s">
        <v>206</v>
      </c>
      <c r="D20" s="363"/>
      <c r="E20" s="363"/>
      <c r="F20" s="363"/>
      <c r="G20" s="363"/>
      <c r="H20" s="368"/>
      <c r="I20" s="59"/>
      <c r="J20" s="87"/>
      <c r="K20" s="87"/>
      <c r="L20" s="87"/>
      <c r="M20" s="87"/>
      <c r="N20" s="87"/>
      <c r="O20" s="87"/>
      <c r="P20" s="87"/>
      <c r="Q20" s="87"/>
      <c r="R20" s="87"/>
      <c r="S20" s="87"/>
      <c r="T20" s="87"/>
      <c r="U20" s="59"/>
      <c r="V20" s="59"/>
      <c r="W20" s="59"/>
      <c r="X20" s="59"/>
      <c r="Y20" s="59"/>
      <c r="Z20" s="59"/>
    </row>
    <row r="21" spans="1:26" ht="15.75" customHeight="1" x14ac:dyDescent="0.2">
      <c r="A21" s="59"/>
      <c r="B21" s="208"/>
      <c r="C21" s="47" t="s">
        <v>27</v>
      </c>
      <c r="D21" s="44" t="s">
        <v>207</v>
      </c>
      <c r="E21" s="59"/>
      <c r="F21" s="59"/>
      <c r="G21" s="59"/>
      <c r="H21" s="206"/>
      <c r="I21" s="59"/>
      <c r="J21" s="87"/>
      <c r="K21" s="87"/>
      <c r="L21" s="87"/>
      <c r="M21" s="87"/>
      <c r="N21" s="87"/>
      <c r="O21" s="87"/>
      <c r="P21" s="87"/>
      <c r="Q21" s="87"/>
      <c r="R21" s="87"/>
      <c r="S21" s="87"/>
      <c r="T21" s="87"/>
      <c r="U21" s="59"/>
      <c r="V21" s="59"/>
      <c r="W21" s="59"/>
      <c r="X21" s="59"/>
      <c r="Y21" s="59"/>
      <c r="Z21" s="59"/>
    </row>
    <row r="22" spans="1:26" ht="15.75" customHeight="1" x14ac:dyDescent="0.2">
      <c r="A22" s="87"/>
      <c r="B22" s="212"/>
      <c r="C22" s="350" t="s">
        <v>63</v>
      </c>
      <c r="D22" s="270" t="s">
        <v>208</v>
      </c>
      <c r="E22" s="213"/>
      <c r="F22" s="213"/>
      <c r="G22" s="213"/>
      <c r="H22" s="319"/>
      <c r="I22" s="59"/>
      <c r="J22" s="87"/>
      <c r="K22" s="87"/>
      <c r="L22" s="87"/>
      <c r="M22" s="87"/>
      <c r="N22" s="87"/>
      <c r="O22" s="87"/>
      <c r="P22" s="87"/>
      <c r="Q22" s="87"/>
      <c r="R22" s="87"/>
      <c r="S22" s="87"/>
      <c r="T22" s="87"/>
      <c r="U22" s="87"/>
      <c r="V22" s="87"/>
      <c r="W22" s="87"/>
      <c r="X22" s="87"/>
      <c r="Y22" s="87"/>
      <c r="Z22" s="87"/>
    </row>
    <row r="23" spans="1:26" ht="6" customHeight="1" x14ac:dyDescent="0.2">
      <c r="A23" s="59"/>
      <c r="B23" s="87"/>
      <c r="C23" s="218"/>
      <c r="D23" s="87"/>
      <c r="E23" s="87"/>
      <c r="F23" s="87"/>
      <c r="G23" s="87"/>
      <c r="H23" s="87"/>
      <c r="I23" s="59"/>
      <c r="J23" s="87"/>
      <c r="K23" s="87"/>
      <c r="L23" s="87"/>
      <c r="M23" s="87"/>
      <c r="N23" s="87"/>
      <c r="O23" s="87"/>
      <c r="P23" s="87"/>
      <c r="Q23" s="87"/>
      <c r="R23" s="87"/>
      <c r="S23" s="87"/>
      <c r="T23" s="87"/>
      <c r="U23" s="59"/>
      <c r="V23" s="59"/>
      <c r="W23" s="59"/>
      <c r="X23" s="59"/>
      <c r="Y23" s="59"/>
      <c r="Z23" s="59"/>
    </row>
    <row r="24" spans="1:26" ht="12.75" customHeight="1" x14ac:dyDescent="0.2">
      <c r="A24" s="59"/>
      <c r="B24" s="87"/>
      <c r="C24" s="218"/>
      <c r="D24" s="87"/>
      <c r="E24" s="140"/>
      <c r="F24" s="140"/>
      <c r="G24" s="140"/>
      <c r="H24" s="87"/>
      <c r="I24" s="59"/>
      <c r="J24" s="87"/>
      <c r="K24" s="87"/>
      <c r="L24" s="87"/>
      <c r="M24" s="87"/>
      <c r="N24" s="87"/>
      <c r="O24" s="87"/>
      <c r="P24" s="87"/>
      <c r="Q24" s="87"/>
      <c r="R24" s="87"/>
      <c r="S24" s="87"/>
      <c r="T24" s="87"/>
      <c r="U24" s="59"/>
      <c r="V24" s="59"/>
      <c r="W24" s="59"/>
      <c r="X24" s="59"/>
      <c r="Y24" s="59"/>
      <c r="Z24" s="59"/>
    </row>
    <row r="25" spans="1:26" ht="12.75" customHeight="1" x14ac:dyDescent="0.2">
      <c r="A25" s="59"/>
      <c r="B25" s="87"/>
      <c r="C25" s="218"/>
      <c r="D25" s="87"/>
      <c r="E25" s="140"/>
      <c r="F25" s="140"/>
      <c r="G25" s="140"/>
      <c r="H25" s="87"/>
      <c r="I25" s="59"/>
      <c r="J25" s="87"/>
      <c r="K25" s="87"/>
      <c r="L25" s="87"/>
      <c r="M25" s="87"/>
      <c r="N25" s="87"/>
      <c r="O25" s="87"/>
      <c r="P25" s="87"/>
      <c r="Q25" s="87"/>
      <c r="R25" s="87"/>
      <c r="S25" s="87"/>
      <c r="T25" s="87"/>
      <c r="U25" s="59"/>
      <c r="V25" s="59"/>
      <c r="W25" s="59"/>
      <c r="X25" s="59"/>
      <c r="Y25" s="59"/>
      <c r="Z25" s="59"/>
    </row>
    <row r="26" spans="1:26" ht="12.75" customHeight="1" x14ac:dyDescent="0.2">
      <c r="A26" s="59"/>
      <c r="B26" s="87"/>
      <c r="C26" s="218"/>
      <c r="D26" s="87"/>
      <c r="E26" s="140"/>
      <c r="F26" s="140"/>
      <c r="G26" s="140"/>
      <c r="H26" s="87"/>
      <c r="I26" s="59"/>
      <c r="J26" s="87"/>
      <c r="K26" s="87"/>
      <c r="L26" s="87"/>
      <c r="M26" s="140"/>
      <c r="N26" s="87"/>
      <c r="O26" s="87"/>
      <c r="P26" s="87"/>
      <c r="Q26" s="87"/>
      <c r="R26" s="87"/>
      <c r="S26" s="87"/>
      <c r="T26" s="87"/>
      <c r="U26" s="59"/>
      <c r="V26" s="59"/>
      <c r="W26" s="59"/>
      <c r="X26" s="59"/>
      <c r="Y26" s="59"/>
      <c r="Z26" s="59"/>
    </row>
    <row r="27" spans="1:26" ht="12.75" customHeight="1" x14ac:dyDescent="0.2">
      <c r="A27" s="59"/>
      <c r="B27" s="87"/>
      <c r="C27" s="218"/>
      <c r="D27" s="87"/>
      <c r="E27" s="140"/>
      <c r="F27" s="140"/>
      <c r="G27" s="140"/>
      <c r="H27" s="87"/>
      <c r="I27" s="59"/>
      <c r="J27" s="87"/>
      <c r="K27" s="87"/>
      <c r="L27" s="87"/>
      <c r="M27" s="140"/>
      <c r="N27" s="87"/>
      <c r="O27" s="87"/>
      <c r="P27" s="87"/>
      <c r="Q27" s="87"/>
      <c r="R27" s="87"/>
      <c r="S27" s="87"/>
      <c r="T27" s="87"/>
      <c r="U27" s="59"/>
      <c r="V27" s="59"/>
      <c r="W27" s="59"/>
      <c r="X27" s="59"/>
      <c r="Y27" s="59"/>
      <c r="Z27" s="59"/>
    </row>
    <row r="28" spans="1:26" ht="12.75" customHeight="1" x14ac:dyDescent="0.2">
      <c r="A28" s="59"/>
      <c r="B28" s="87"/>
      <c r="C28" s="218"/>
      <c r="D28" s="87"/>
      <c r="E28" s="87"/>
      <c r="F28" s="87"/>
      <c r="G28" s="351"/>
      <c r="H28" s="351"/>
      <c r="I28" s="140"/>
      <c r="J28" s="140"/>
      <c r="K28" s="140"/>
      <c r="L28" s="140"/>
      <c r="M28" s="140"/>
      <c r="N28" s="87"/>
      <c r="O28" s="87"/>
      <c r="P28" s="87"/>
      <c r="Q28" s="87"/>
      <c r="R28" s="87"/>
      <c r="S28" s="87"/>
      <c r="T28" s="87"/>
      <c r="U28" s="59"/>
      <c r="V28" s="59"/>
      <c r="W28" s="59"/>
      <c r="X28" s="59"/>
      <c r="Y28" s="59"/>
      <c r="Z28" s="59"/>
    </row>
    <row r="29" spans="1:26" ht="12.75" customHeight="1" x14ac:dyDescent="0.2">
      <c r="A29" s="59"/>
      <c r="B29" s="87"/>
      <c r="C29" s="218"/>
      <c r="D29" s="87"/>
      <c r="E29" s="87"/>
      <c r="F29" s="87"/>
      <c r="G29" s="87"/>
      <c r="H29" s="87"/>
      <c r="I29" s="59"/>
      <c r="J29" s="87"/>
      <c r="K29" s="87"/>
      <c r="L29" s="87"/>
      <c r="M29" s="87"/>
      <c r="N29" s="87"/>
      <c r="O29" s="87"/>
      <c r="P29" s="87"/>
      <c r="Q29" s="87"/>
      <c r="R29" s="87"/>
      <c r="S29" s="87"/>
      <c r="T29" s="87"/>
      <c r="U29" s="59"/>
      <c r="V29" s="59"/>
      <c r="W29" s="59"/>
      <c r="X29" s="59"/>
      <c r="Y29" s="59"/>
      <c r="Z29" s="59"/>
    </row>
    <row r="30" spans="1:26" ht="12.75" customHeight="1" x14ac:dyDescent="0.2">
      <c r="A30" s="59"/>
      <c r="B30" s="87"/>
      <c r="C30" s="218"/>
      <c r="D30" s="87"/>
      <c r="E30" s="87"/>
      <c r="F30" s="87"/>
      <c r="G30" s="87"/>
      <c r="H30" s="87"/>
      <c r="I30" s="59"/>
      <c r="J30" s="87"/>
      <c r="K30" s="87"/>
      <c r="L30" s="87"/>
      <c r="M30" s="87"/>
      <c r="N30" s="87"/>
      <c r="O30" s="87"/>
      <c r="P30" s="87"/>
      <c r="Q30" s="87"/>
      <c r="R30" s="87"/>
      <c r="S30" s="87"/>
      <c r="T30" s="87"/>
      <c r="U30" s="59"/>
      <c r="V30" s="59"/>
      <c r="W30" s="59"/>
      <c r="X30" s="59"/>
      <c r="Y30" s="59"/>
      <c r="Z30" s="59"/>
    </row>
    <row r="31" spans="1:26" ht="12.75" customHeight="1" x14ac:dyDescent="0.2">
      <c r="A31" s="59"/>
      <c r="B31" s="87"/>
      <c r="C31" s="218"/>
      <c r="D31" s="87"/>
      <c r="E31" s="87"/>
      <c r="F31" s="87"/>
      <c r="G31" s="87"/>
      <c r="H31" s="87"/>
      <c r="I31" s="59"/>
      <c r="J31" s="87"/>
      <c r="K31" s="87"/>
      <c r="L31" s="87"/>
      <c r="M31" s="87"/>
      <c r="N31" s="87"/>
      <c r="O31" s="87"/>
      <c r="P31" s="87"/>
      <c r="Q31" s="87"/>
      <c r="R31" s="87"/>
      <c r="S31" s="87"/>
      <c r="T31" s="87"/>
      <c r="U31" s="59"/>
      <c r="V31" s="59"/>
      <c r="W31" s="59"/>
      <c r="X31" s="59"/>
      <c r="Y31" s="59"/>
      <c r="Z31" s="59"/>
    </row>
    <row r="32" spans="1:26" ht="12.75" customHeight="1" x14ac:dyDescent="0.2">
      <c r="A32" s="59"/>
      <c r="B32" s="87"/>
      <c r="C32" s="218"/>
      <c r="D32" s="87"/>
      <c r="E32" s="87"/>
      <c r="F32" s="87"/>
      <c r="G32" s="87"/>
      <c r="H32" s="87"/>
      <c r="I32" s="59"/>
      <c r="J32" s="87"/>
      <c r="K32" s="87"/>
      <c r="L32" s="87"/>
      <c r="M32" s="87"/>
      <c r="N32" s="87"/>
      <c r="O32" s="87"/>
      <c r="P32" s="87"/>
      <c r="Q32" s="87"/>
      <c r="R32" s="87"/>
      <c r="S32" s="87"/>
      <c r="T32" s="87"/>
      <c r="U32" s="59"/>
      <c r="V32" s="59"/>
      <c r="W32" s="59"/>
      <c r="X32" s="59"/>
      <c r="Y32" s="59"/>
      <c r="Z32" s="59"/>
    </row>
    <row r="33" spans="1:26" ht="12.75" customHeight="1" x14ac:dyDescent="0.2">
      <c r="A33" s="59"/>
      <c r="B33" s="87"/>
      <c r="C33" s="218"/>
      <c r="D33" s="87"/>
      <c r="E33" s="87"/>
      <c r="F33" s="87"/>
      <c r="G33" s="87"/>
      <c r="H33" s="87"/>
      <c r="I33" s="59"/>
      <c r="J33" s="87"/>
      <c r="K33" s="87"/>
      <c r="L33" s="87"/>
      <c r="M33" s="87"/>
      <c r="N33" s="87"/>
      <c r="O33" s="87"/>
      <c r="P33" s="87"/>
      <c r="Q33" s="87"/>
      <c r="R33" s="87"/>
      <c r="S33" s="87"/>
      <c r="T33" s="87"/>
      <c r="U33" s="59"/>
      <c r="V33" s="59"/>
      <c r="W33" s="59"/>
      <c r="X33" s="59"/>
      <c r="Y33" s="59"/>
      <c r="Z33" s="59"/>
    </row>
    <row r="34" spans="1:26" ht="12.75" customHeight="1" x14ac:dyDescent="0.2">
      <c r="A34" s="59"/>
      <c r="B34" s="87"/>
      <c r="C34" s="218"/>
      <c r="D34" s="87"/>
      <c r="E34" s="87"/>
      <c r="F34" s="87"/>
      <c r="G34" s="87"/>
      <c r="H34" s="87"/>
      <c r="I34" s="59"/>
      <c r="J34" s="87"/>
      <c r="K34" s="87"/>
      <c r="L34" s="87"/>
      <c r="M34" s="87"/>
      <c r="N34" s="87"/>
      <c r="O34" s="87"/>
      <c r="P34" s="87"/>
      <c r="Q34" s="87"/>
      <c r="R34" s="87"/>
      <c r="S34" s="87"/>
      <c r="T34" s="87"/>
      <c r="U34" s="59"/>
      <c r="V34" s="59"/>
      <c r="W34" s="59"/>
      <c r="X34" s="59"/>
      <c r="Y34" s="59"/>
      <c r="Z34" s="59"/>
    </row>
    <row r="35" spans="1:26" ht="12.75" customHeight="1" x14ac:dyDescent="0.2">
      <c r="A35" s="59"/>
      <c r="B35" s="87"/>
      <c r="C35" s="218"/>
      <c r="D35" s="87"/>
      <c r="E35" s="87"/>
      <c r="F35" s="87"/>
      <c r="G35" s="87"/>
      <c r="H35" s="87"/>
      <c r="I35" s="59"/>
      <c r="J35" s="87"/>
      <c r="K35" s="87"/>
      <c r="L35" s="87"/>
      <c r="M35" s="87"/>
      <c r="N35" s="87"/>
      <c r="O35" s="87"/>
      <c r="P35" s="87"/>
      <c r="Q35" s="87"/>
      <c r="R35" s="87"/>
      <c r="S35" s="87"/>
      <c r="T35" s="87"/>
      <c r="U35" s="59"/>
      <c r="V35" s="59"/>
      <c r="W35" s="59"/>
      <c r="X35" s="59"/>
      <c r="Y35" s="59"/>
      <c r="Z35" s="59"/>
    </row>
    <row r="36" spans="1:26" ht="12.75" customHeight="1" x14ac:dyDescent="0.2">
      <c r="A36" s="59"/>
      <c r="B36" s="87"/>
      <c r="C36" s="218"/>
      <c r="D36" s="87"/>
      <c r="E36" s="87"/>
      <c r="F36" s="87"/>
      <c r="G36" s="87"/>
      <c r="H36" s="87"/>
      <c r="I36" s="59"/>
      <c r="J36" s="87"/>
      <c r="K36" s="87"/>
      <c r="L36" s="87"/>
      <c r="M36" s="87"/>
      <c r="N36" s="87"/>
      <c r="O36" s="87"/>
      <c r="P36" s="87"/>
      <c r="Q36" s="87"/>
      <c r="R36" s="87"/>
      <c r="S36" s="87"/>
      <c r="T36" s="87"/>
      <c r="U36" s="59"/>
      <c r="V36" s="59"/>
      <c r="W36" s="59"/>
      <c r="X36" s="59"/>
      <c r="Y36" s="59"/>
      <c r="Z36" s="59"/>
    </row>
    <row r="37" spans="1:26" ht="12.75" customHeight="1" x14ac:dyDescent="0.2">
      <c r="A37" s="59"/>
      <c r="B37" s="87"/>
      <c r="C37" s="218"/>
      <c r="D37" s="87"/>
      <c r="E37" s="87"/>
      <c r="F37" s="87"/>
      <c r="G37" s="87"/>
      <c r="H37" s="87"/>
      <c r="I37" s="59"/>
      <c r="J37" s="87"/>
      <c r="K37" s="87"/>
      <c r="L37" s="87"/>
      <c r="M37" s="87"/>
      <c r="N37" s="87"/>
      <c r="O37" s="87"/>
      <c r="P37" s="87"/>
      <c r="Q37" s="87"/>
      <c r="R37" s="87"/>
      <c r="S37" s="87"/>
      <c r="T37" s="87"/>
      <c r="U37" s="59"/>
      <c r="V37" s="59"/>
      <c r="W37" s="59"/>
      <c r="X37" s="59"/>
      <c r="Y37" s="59"/>
      <c r="Z37" s="59"/>
    </row>
    <row r="38" spans="1:26" ht="12.75" customHeight="1" x14ac:dyDescent="0.2">
      <c r="A38" s="59"/>
      <c r="B38" s="87"/>
      <c r="C38" s="218"/>
      <c r="D38" s="87"/>
      <c r="E38" s="87"/>
      <c r="F38" s="87"/>
      <c r="G38" s="87"/>
      <c r="H38" s="87"/>
      <c r="I38" s="59"/>
      <c r="J38" s="87"/>
      <c r="K38" s="87"/>
      <c r="L38" s="87"/>
      <c r="M38" s="87"/>
      <c r="N38" s="87"/>
      <c r="O38" s="87"/>
      <c r="P38" s="87"/>
      <c r="Q38" s="87"/>
      <c r="R38" s="87"/>
      <c r="S38" s="87"/>
      <c r="T38" s="87"/>
      <c r="U38" s="59"/>
      <c r="V38" s="59"/>
      <c r="W38" s="59"/>
      <c r="X38" s="59"/>
      <c r="Y38" s="59"/>
      <c r="Z38" s="59"/>
    </row>
    <row r="39" spans="1:26" ht="12.75" customHeight="1" x14ac:dyDescent="0.2">
      <c r="A39" s="59"/>
      <c r="B39" s="87"/>
      <c r="C39" s="218"/>
      <c r="D39" s="87"/>
      <c r="E39" s="87"/>
      <c r="F39" s="87"/>
      <c r="G39" s="87"/>
      <c r="H39" s="87"/>
      <c r="I39" s="59"/>
      <c r="J39" s="87"/>
      <c r="K39" s="87"/>
      <c r="L39" s="87"/>
      <c r="M39" s="87"/>
      <c r="N39" s="87"/>
      <c r="O39" s="87"/>
      <c r="P39" s="87"/>
      <c r="Q39" s="87"/>
      <c r="R39" s="87"/>
      <c r="S39" s="87"/>
      <c r="T39" s="87"/>
      <c r="U39" s="59"/>
      <c r="V39" s="59"/>
      <c r="W39" s="59"/>
      <c r="X39" s="59"/>
      <c r="Y39" s="59"/>
      <c r="Z39" s="59"/>
    </row>
    <row r="40" spans="1:26" ht="12.75" customHeight="1" x14ac:dyDescent="0.2">
      <c r="A40" s="59"/>
      <c r="B40" s="87"/>
      <c r="C40" s="218"/>
      <c r="D40" s="87"/>
      <c r="E40" s="87"/>
      <c r="F40" s="87"/>
      <c r="G40" s="87"/>
      <c r="H40" s="87"/>
      <c r="I40" s="59"/>
      <c r="J40" s="87"/>
      <c r="K40" s="87"/>
      <c r="L40" s="87"/>
      <c r="M40" s="87"/>
      <c r="N40" s="87"/>
      <c r="O40" s="87"/>
      <c r="P40" s="87"/>
      <c r="Q40" s="87"/>
      <c r="R40" s="87"/>
      <c r="S40" s="87"/>
      <c r="T40" s="87"/>
      <c r="U40" s="59"/>
      <c r="V40" s="59"/>
      <c r="W40" s="59"/>
      <c r="X40" s="59"/>
      <c r="Y40" s="59"/>
      <c r="Z40" s="59"/>
    </row>
    <row r="41" spans="1:26" ht="12.75" customHeight="1" x14ac:dyDescent="0.2">
      <c r="A41" s="59"/>
      <c r="B41" s="87"/>
      <c r="C41" s="218"/>
      <c r="D41" s="87"/>
      <c r="E41" s="87"/>
      <c r="F41" s="87"/>
      <c r="G41" s="87"/>
      <c r="H41" s="87"/>
      <c r="I41" s="59"/>
      <c r="J41" s="87"/>
      <c r="K41" s="87"/>
      <c r="L41" s="87"/>
      <c r="M41" s="87"/>
      <c r="N41" s="87"/>
      <c r="O41" s="87"/>
      <c r="P41" s="87"/>
      <c r="Q41" s="87"/>
      <c r="R41" s="87"/>
      <c r="S41" s="87"/>
      <c r="T41" s="87"/>
      <c r="U41" s="59"/>
      <c r="V41" s="59"/>
      <c r="W41" s="59"/>
      <c r="X41" s="59"/>
      <c r="Y41" s="59"/>
      <c r="Z41" s="59"/>
    </row>
    <row r="42" spans="1:26" ht="12.75" customHeight="1" x14ac:dyDescent="0.2">
      <c r="A42" s="59"/>
      <c r="B42" s="87"/>
      <c r="C42" s="218"/>
      <c r="D42" s="87"/>
      <c r="E42" s="87"/>
      <c r="F42" s="87"/>
      <c r="G42" s="87"/>
      <c r="H42" s="87"/>
      <c r="I42" s="59"/>
      <c r="J42" s="87"/>
      <c r="K42" s="87"/>
      <c r="L42" s="87"/>
      <c r="M42" s="87"/>
      <c r="N42" s="87"/>
      <c r="O42" s="87"/>
      <c r="P42" s="87"/>
      <c r="Q42" s="87"/>
      <c r="R42" s="87"/>
      <c r="S42" s="87"/>
      <c r="T42" s="87"/>
      <c r="U42" s="59"/>
      <c r="V42" s="59"/>
      <c r="W42" s="59"/>
      <c r="X42" s="59"/>
      <c r="Y42" s="59"/>
      <c r="Z42" s="59"/>
    </row>
    <row r="43" spans="1:26" ht="12.75" customHeight="1" x14ac:dyDescent="0.2">
      <c r="A43" s="59"/>
      <c r="B43" s="87"/>
      <c r="C43" s="218"/>
      <c r="D43" s="87"/>
      <c r="E43" s="87"/>
      <c r="F43" s="87"/>
      <c r="G43" s="87"/>
      <c r="H43" s="87"/>
      <c r="I43" s="59"/>
      <c r="J43" s="87"/>
      <c r="K43" s="87"/>
      <c r="L43" s="87"/>
      <c r="M43" s="87"/>
      <c r="N43" s="87"/>
      <c r="O43" s="87"/>
      <c r="P43" s="87"/>
      <c r="Q43" s="87"/>
      <c r="R43" s="87"/>
      <c r="S43" s="87"/>
      <c r="T43" s="87"/>
      <c r="U43" s="59"/>
      <c r="V43" s="59"/>
      <c r="W43" s="59"/>
      <c r="X43" s="59"/>
      <c r="Y43" s="59"/>
      <c r="Z43" s="59"/>
    </row>
    <row r="44" spans="1:26" ht="12.75" customHeight="1" x14ac:dyDescent="0.2">
      <c r="A44" s="59"/>
      <c r="B44" s="87"/>
      <c r="C44" s="218"/>
      <c r="D44" s="87"/>
      <c r="E44" s="87"/>
      <c r="F44" s="87"/>
      <c r="G44" s="87"/>
      <c r="H44" s="87"/>
      <c r="I44" s="59"/>
      <c r="J44" s="87"/>
      <c r="K44" s="87"/>
      <c r="L44" s="87"/>
      <c r="M44" s="87"/>
      <c r="N44" s="87"/>
      <c r="O44" s="87"/>
      <c r="P44" s="87"/>
      <c r="Q44" s="87"/>
      <c r="R44" s="87"/>
      <c r="S44" s="87"/>
      <c r="T44" s="87"/>
      <c r="U44" s="59"/>
      <c r="V44" s="59"/>
      <c r="W44" s="59"/>
      <c r="X44" s="59"/>
      <c r="Y44" s="59"/>
      <c r="Z44" s="59"/>
    </row>
    <row r="45" spans="1:26" ht="12.75" customHeight="1" x14ac:dyDescent="0.2">
      <c r="A45" s="59"/>
      <c r="B45" s="87"/>
      <c r="C45" s="218"/>
      <c r="D45" s="87"/>
      <c r="E45" s="87"/>
      <c r="F45" s="87"/>
      <c r="G45" s="87"/>
      <c r="H45" s="87"/>
      <c r="I45" s="59"/>
      <c r="J45" s="87"/>
      <c r="K45" s="87"/>
      <c r="L45" s="87"/>
      <c r="M45" s="87"/>
      <c r="N45" s="87"/>
      <c r="O45" s="87"/>
      <c r="P45" s="87"/>
      <c r="Q45" s="87"/>
      <c r="R45" s="87"/>
      <c r="S45" s="87"/>
      <c r="T45" s="87"/>
      <c r="U45" s="59"/>
      <c r="V45" s="59"/>
      <c r="W45" s="59"/>
      <c r="X45" s="59"/>
      <c r="Y45" s="59"/>
      <c r="Z45" s="59"/>
    </row>
    <row r="46" spans="1:26" ht="12.75" customHeight="1" x14ac:dyDescent="0.2">
      <c r="A46" s="59"/>
      <c r="B46" s="87"/>
      <c r="C46" s="218"/>
      <c r="D46" s="87"/>
      <c r="E46" s="87"/>
      <c r="F46" s="87"/>
      <c r="G46" s="87"/>
      <c r="H46" s="87"/>
      <c r="I46" s="59"/>
      <c r="J46" s="87"/>
      <c r="K46" s="87"/>
      <c r="L46" s="87"/>
      <c r="M46" s="87"/>
      <c r="N46" s="87"/>
      <c r="O46" s="87"/>
      <c r="P46" s="87"/>
      <c r="Q46" s="87"/>
      <c r="R46" s="87"/>
      <c r="S46" s="87"/>
      <c r="T46" s="87"/>
      <c r="U46" s="59"/>
      <c r="V46" s="59"/>
      <c r="W46" s="59"/>
      <c r="X46" s="59"/>
      <c r="Y46" s="59"/>
      <c r="Z46" s="59"/>
    </row>
    <row r="47" spans="1:26" ht="12.75" customHeight="1" x14ac:dyDescent="0.2">
      <c r="A47" s="59"/>
      <c r="B47" s="87"/>
      <c r="C47" s="218"/>
      <c r="D47" s="87"/>
      <c r="E47" s="87"/>
      <c r="F47" s="87"/>
      <c r="G47" s="87"/>
      <c r="H47" s="87"/>
      <c r="I47" s="59"/>
      <c r="J47" s="87"/>
      <c r="K47" s="87"/>
      <c r="L47" s="87"/>
      <c r="M47" s="87"/>
      <c r="N47" s="87"/>
      <c r="O47" s="87"/>
      <c r="P47" s="87"/>
      <c r="Q47" s="87"/>
      <c r="R47" s="87"/>
      <c r="S47" s="87"/>
      <c r="T47" s="87"/>
      <c r="U47" s="59"/>
      <c r="V47" s="59"/>
      <c r="W47" s="59"/>
      <c r="X47" s="59"/>
      <c r="Y47" s="59"/>
      <c r="Z47" s="59"/>
    </row>
    <row r="48" spans="1:26" ht="12.75" customHeight="1" x14ac:dyDescent="0.2">
      <c r="A48" s="59"/>
      <c r="B48" s="87"/>
      <c r="C48" s="218"/>
      <c r="D48" s="87"/>
      <c r="E48" s="87"/>
      <c r="F48" s="87"/>
      <c r="G48" s="87"/>
      <c r="H48" s="87"/>
      <c r="I48" s="59"/>
      <c r="J48" s="87"/>
      <c r="K48" s="87"/>
      <c r="L48" s="87"/>
      <c r="M48" s="87"/>
      <c r="N48" s="87"/>
      <c r="O48" s="87"/>
      <c r="P48" s="87"/>
      <c r="Q48" s="87"/>
      <c r="R48" s="87"/>
      <c r="S48" s="87"/>
      <c r="T48" s="87"/>
      <c r="U48" s="59"/>
      <c r="V48" s="59"/>
      <c r="W48" s="59"/>
      <c r="X48" s="59"/>
      <c r="Y48" s="59"/>
      <c r="Z48" s="59"/>
    </row>
    <row r="49" spans="1:26" ht="12.75" customHeight="1" x14ac:dyDescent="0.2">
      <c r="A49" s="59"/>
      <c r="B49" s="87"/>
      <c r="C49" s="218"/>
      <c r="D49" s="87"/>
      <c r="E49" s="87"/>
      <c r="F49" s="87"/>
      <c r="G49" s="87"/>
      <c r="H49" s="87"/>
      <c r="I49" s="59"/>
      <c r="J49" s="87"/>
      <c r="K49" s="87"/>
      <c r="L49" s="87"/>
      <c r="M49" s="87"/>
      <c r="N49" s="87"/>
      <c r="O49" s="87"/>
      <c r="P49" s="87"/>
      <c r="Q49" s="87"/>
      <c r="R49" s="87"/>
      <c r="S49" s="87"/>
      <c r="T49" s="87"/>
      <c r="U49" s="59"/>
      <c r="V49" s="59"/>
      <c r="W49" s="59"/>
      <c r="X49" s="59"/>
      <c r="Y49" s="59"/>
      <c r="Z49" s="59"/>
    </row>
    <row r="50" spans="1:26" ht="12.75" customHeight="1" x14ac:dyDescent="0.2">
      <c r="A50" s="59"/>
      <c r="B50" s="87"/>
      <c r="C50" s="218"/>
      <c r="D50" s="87"/>
      <c r="E50" s="87"/>
      <c r="F50" s="87"/>
      <c r="G50" s="87"/>
      <c r="H50" s="87"/>
      <c r="I50" s="59"/>
      <c r="J50" s="87"/>
      <c r="K50" s="87"/>
      <c r="L50" s="87"/>
      <c r="M50" s="87"/>
      <c r="N50" s="87"/>
      <c r="O50" s="87"/>
      <c r="P50" s="87"/>
      <c r="Q50" s="87"/>
      <c r="R50" s="87"/>
      <c r="S50" s="87"/>
      <c r="T50" s="87"/>
      <c r="U50" s="59"/>
      <c r="V50" s="59"/>
      <c r="W50" s="59"/>
      <c r="X50" s="59"/>
      <c r="Y50" s="59"/>
      <c r="Z50" s="59"/>
    </row>
    <row r="51" spans="1:26" ht="12.75" customHeight="1" x14ac:dyDescent="0.2">
      <c r="A51" s="59"/>
      <c r="B51" s="87"/>
      <c r="C51" s="218"/>
      <c r="D51" s="87"/>
      <c r="E51" s="87"/>
      <c r="F51" s="87"/>
      <c r="G51" s="87"/>
      <c r="H51" s="87"/>
      <c r="I51" s="59"/>
      <c r="J51" s="87"/>
      <c r="K51" s="87"/>
      <c r="L51" s="87"/>
      <c r="M51" s="87"/>
      <c r="N51" s="87"/>
      <c r="O51" s="87"/>
      <c r="P51" s="87"/>
      <c r="Q51" s="87"/>
      <c r="R51" s="87"/>
      <c r="S51" s="87"/>
      <c r="T51" s="87"/>
      <c r="U51" s="59"/>
      <c r="V51" s="59"/>
      <c r="W51" s="59"/>
      <c r="X51" s="59"/>
      <c r="Y51" s="59"/>
      <c r="Z51" s="59"/>
    </row>
    <row r="52" spans="1:26" ht="12.75" customHeight="1" x14ac:dyDescent="0.2">
      <c r="A52" s="59"/>
      <c r="B52" s="87"/>
      <c r="C52" s="218"/>
      <c r="D52" s="87"/>
      <c r="E52" s="87"/>
      <c r="F52" s="87"/>
      <c r="G52" s="87"/>
      <c r="H52" s="87"/>
      <c r="I52" s="59"/>
      <c r="J52" s="87"/>
      <c r="K52" s="87"/>
      <c r="L52" s="87"/>
      <c r="M52" s="87"/>
      <c r="N52" s="87"/>
      <c r="O52" s="87"/>
      <c r="P52" s="87"/>
      <c r="Q52" s="87"/>
      <c r="R52" s="87"/>
      <c r="S52" s="87"/>
      <c r="T52" s="87"/>
      <c r="U52" s="59"/>
      <c r="V52" s="59"/>
      <c r="W52" s="59"/>
      <c r="X52" s="59"/>
      <c r="Y52" s="59"/>
      <c r="Z52" s="59"/>
    </row>
    <row r="53" spans="1:26" ht="12.75" customHeight="1" x14ac:dyDescent="0.2">
      <c r="A53" s="59"/>
      <c r="B53" s="87"/>
      <c r="C53" s="218"/>
      <c r="D53" s="87"/>
      <c r="E53" s="87"/>
      <c r="F53" s="87"/>
      <c r="G53" s="87"/>
      <c r="H53" s="87"/>
      <c r="I53" s="59"/>
      <c r="J53" s="87"/>
      <c r="K53" s="87"/>
      <c r="L53" s="87"/>
      <c r="M53" s="87"/>
      <c r="N53" s="87"/>
      <c r="O53" s="87"/>
      <c r="P53" s="87"/>
      <c r="Q53" s="87"/>
      <c r="R53" s="87"/>
      <c r="S53" s="87"/>
      <c r="T53" s="87"/>
      <c r="U53" s="59"/>
      <c r="V53" s="59"/>
      <c r="W53" s="59"/>
      <c r="X53" s="59"/>
      <c r="Y53" s="59"/>
      <c r="Z53" s="59"/>
    </row>
    <row r="54" spans="1:26" ht="12.75" customHeight="1" x14ac:dyDescent="0.2">
      <c r="A54" s="59"/>
      <c r="B54" s="87"/>
      <c r="C54" s="218"/>
      <c r="D54" s="87"/>
      <c r="E54" s="87"/>
      <c r="F54" s="87"/>
      <c r="G54" s="87"/>
      <c r="H54" s="87"/>
      <c r="I54" s="59"/>
      <c r="J54" s="87"/>
      <c r="K54" s="87"/>
      <c r="L54" s="87"/>
      <c r="M54" s="87"/>
      <c r="N54" s="87"/>
      <c r="O54" s="87"/>
      <c r="P54" s="87"/>
      <c r="Q54" s="87"/>
      <c r="R54" s="87"/>
      <c r="S54" s="87"/>
      <c r="T54" s="87"/>
      <c r="U54" s="59"/>
      <c r="V54" s="59"/>
      <c r="W54" s="59"/>
      <c r="X54" s="59"/>
      <c r="Y54" s="59"/>
      <c r="Z54" s="59"/>
    </row>
    <row r="55" spans="1:26" ht="12.75" customHeight="1" x14ac:dyDescent="0.2">
      <c r="A55" s="59"/>
      <c r="B55" s="87"/>
      <c r="C55" s="218"/>
      <c r="D55" s="87"/>
      <c r="E55" s="87"/>
      <c r="F55" s="87"/>
      <c r="G55" s="87"/>
      <c r="H55" s="87"/>
      <c r="I55" s="59"/>
      <c r="J55" s="87"/>
      <c r="K55" s="87"/>
      <c r="L55" s="87"/>
      <c r="M55" s="87"/>
      <c r="N55" s="87"/>
      <c r="O55" s="87"/>
      <c r="P55" s="87"/>
      <c r="Q55" s="87"/>
      <c r="R55" s="87"/>
      <c r="S55" s="87"/>
      <c r="T55" s="87"/>
      <c r="U55" s="59"/>
      <c r="V55" s="59"/>
      <c r="W55" s="59"/>
      <c r="X55" s="59"/>
      <c r="Y55" s="59"/>
      <c r="Z55" s="59"/>
    </row>
    <row r="56" spans="1:26" ht="12.75" customHeight="1" x14ac:dyDescent="0.2">
      <c r="A56" s="59"/>
      <c r="B56" s="87"/>
      <c r="C56" s="218"/>
      <c r="D56" s="87"/>
      <c r="E56" s="87"/>
      <c r="F56" s="87"/>
      <c r="G56" s="87"/>
      <c r="H56" s="87"/>
      <c r="I56" s="59"/>
      <c r="J56" s="87"/>
      <c r="K56" s="87"/>
      <c r="L56" s="87"/>
      <c r="M56" s="87"/>
      <c r="N56" s="87"/>
      <c r="O56" s="87"/>
      <c r="P56" s="87"/>
      <c r="Q56" s="87"/>
      <c r="R56" s="87"/>
      <c r="S56" s="87"/>
      <c r="T56" s="87"/>
      <c r="U56" s="59"/>
      <c r="V56" s="59"/>
      <c r="W56" s="59"/>
      <c r="X56" s="59"/>
      <c r="Y56" s="59"/>
      <c r="Z56" s="59"/>
    </row>
    <row r="57" spans="1:26" ht="12.75" customHeight="1" x14ac:dyDescent="0.2">
      <c r="A57" s="59"/>
      <c r="B57" s="87"/>
      <c r="C57" s="218"/>
      <c r="D57" s="87"/>
      <c r="E57" s="87"/>
      <c r="F57" s="87"/>
      <c r="G57" s="87"/>
      <c r="H57" s="87"/>
      <c r="I57" s="59"/>
      <c r="J57" s="87"/>
      <c r="K57" s="87"/>
      <c r="L57" s="87"/>
      <c r="M57" s="87"/>
      <c r="N57" s="87"/>
      <c r="O57" s="87"/>
      <c r="P57" s="87"/>
      <c r="Q57" s="87"/>
      <c r="R57" s="87"/>
      <c r="S57" s="87"/>
      <c r="T57" s="87"/>
      <c r="U57" s="59"/>
      <c r="V57" s="59"/>
      <c r="W57" s="59"/>
      <c r="X57" s="59"/>
      <c r="Y57" s="59"/>
      <c r="Z57" s="59"/>
    </row>
    <row r="58" spans="1:26" ht="12.75" customHeight="1" x14ac:dyDescent="0.2">
      <c r="A58" s="59"/>
      <c r="B58" s="87"/>
      <c r="C58" s="218"/>
      <c r="D58" s="87"/>
      <c r="E58" s="87"/>
      <c r="F58" s="87"/>
      <c r="G58" s="87"/>
      <c r="H58" s="87"/>
      <c r="I58" s="59"/>
      <c r="J58" s="87"/>
      <c r="K58" s="87"/>
      <c r="L58" s="87"/>
      <c r="M58" s="87"/>
      <c r="N58" s="87"/>
      <c r="O58" s="87"/>
      <c r="P58" s="87"/>
      <c r="Q58" s="87"/>
      <c r="R58" s="87"/>
      <c r="S58" s="87"/>
      <c r="T58" s="87"/>
      <c r="U58" s="59"/>
      <c r="V58" s="59"/>
      <c r="W58" s="59"/>
      <c r="X58" s="59"/>
      <c r="Y58" s="59"/>
      <c r="Z58" s="59"/>
    </row>
    <row r="59" spans="1:26" ht="12.75" customHeight="1" x14ac:dyDescent="0.2">
      <c r="A59" s="59"/>
      <c r="B59" s="87"/>
      <c r="C59" s="218"/>
      <c r="D59" s="87"/>
      <c r="E59" s="87"/>
      <c r="F59" s="87"/>
      <c r="G59" s="87"/>
      <c r="H59" s="87"/>
      <c r="I59" s="59"/>
      <c r="J59" s="87"/>
      <c r="K59" s="87"/>
      <c r="L59" s="87"/>
      <c r="M59" s="87"/>
      <c r="N59" s="87"/>
      <c r="O59" s="87"/>
      <c r="P59" s="87"/>
      <c r="Q59" s="87"/>
      <c r="R59" s="87"/>
      <c r="S59" s="87"/>
      <c r="T59" s="87"/>
      <c r="U59" s="59"/>
      <c r="V59" s="59"/>
      <c r="W59" s="59"/>
      <c r="X59" s="59"/>
      <c r="Y59" s="59"/>
      <c r="Z59" s="59"/>
    </row>
    <row r="60" spans="1:26" ht="12.75" customHeight="1" x14ac:dyDescent="0.2">
      <c r="A60" s="59"/>
      <c r="B60" s="87"/>
      <c r="C60" s="218"/>
      <c r="D60" s="87"/>
      <c r="E60" s="87"/>
      <c r="F60" s="87"/>
      <c r="G60" s="87"/>
      <c r="H60" s="87"/>
      <c r="I60" s="59"/>
      <c r="J60" s="87"/>
      <c r="K60" s="87"/>
      <c r="L60" s="87"/>
      <c r="M60" s="87"/>
      <c r="N60" s="87"/>
      <c r="O60" s="87"/>
      <c r="P60" s="87"/>
      <c r="Q60" s="87"/>
      <c r="R60" s="87"/>
      <c r="S60" s="87"/>
      <c r="T60" s="87"/>
      <c r="U60" s="59"/>
      <c r="V60" s="59"/>
      <c r="W60" s="59"/>
      <c r="X60" s="59"/>
      <c r="Y60" s="59"/>
      <c r="Z60" s="59"/>
    </row>
    <row r="61" spans="1:26" ht="12.75" customHeight="1" x14ac:dyDescent="0.2">
      <c r="A61" s="59"/>
      <c r="B61" s="87"/>
      <c r="C61" s="218"/>
      <c r="D61" s="87"/>
      <c r="E61" s="87"/>
      <c r="F61" s="87"/>
      <c r="G61" s="87"/>
      <c r="H61" s="87"/>
      <c r="I61" s="59"/>
      <c r="J61" s="87"/>
      <c r="K61" s="87"/>
      <c r="L61" s="87"/>
      <c r="M61" s="87"/>
      <c r="N61" s="87"/>
      <c r="O61" s="87"/>
      <c r="P61" s="87"/>
      <c r="Q61" s="87"/>
      <c r="R61" s="87"/>
      <c r="S61" s="87"/>
      <c r="T61" s="87"/>
      <c r="U61" s="59"/>
      <c r="V61" s="59"/>
      <c r="W61" s="59"/>
      <c r="X61" s="59"/>
      <c r="Y61" s="59"/>
      <c r="Z61" s="59"/>
    </row>
    <row r="62" spans="1:26" ht="12.75" customHeight="1" x14ac:dyDescent="0.2">
      <c r="A62" s="59"/>
      <c r="B62" s="87"/>
      <c r="C62" s="218"/>
      <c r="D62" s="87"/>
      <c r="E62" s="87"/>
      <c r="F62" s="87"/>
      <c r="G62" s="87"/>
      <c r="H62" s="87"/>
      <c r="I62" s="59"/>
      <c r="J62" s="87"/>
      <c r="K62" s="87"/>
      <c r="L62" s="87"/>
      <c r="M62" s="87"/>
      <c r="N62" s="87"/>
      <c r="O62" s="87"/>
      <c r="P62" s="87"/>
      <c r="Q62" s="87"/>
      <c r="R62" s="87"/>
      <c r="S62" s="87"/>
      <c r="T62" s="87"/>
      <c r="U62" s="59"/>
      <c r="V62" s="59"/>
      <c r="W62" s="59"/>
      <c r="X62" s="59"/>
      <c r="Y62" s="59"/>
      <c r="Z62" s="59"/>
    </row>
    <row r="63" spans="1:26" ht="12.75" customHeight="1" x14ac:dyDescent="0.2">
      <c r="A63" s="59"/>
      <c r="B63" s="87"/>
      <c r="C63" s="218"/>
      <c r="D63" s="87"/>
      <c r="E63" s="87"/>
      <c r="F63" s="87"/>
      <c r="G63" s="87"/>
      <c r="H63" s="87"/>
      <c r="I63" s="59"/>
      <c r="J63" s="87"/>
      <c r="K63" s="87"/>
      <c r="L63" s="87"/>
      <c r="M63" s="87"/>
      <c r="N63" s="87"/>
      <c r="O63" s="87"/>
      <c r="P63" s="87"/>
      <c r="Q63" s="87"/>
      <c r="R63" s="87"/>
      <c r="S63" s="87"/>
      <c r="T63" s="87"/>
      <c r="U63" s="59"/>
      <c r="V63" s="59"/>
      <c r="W63" s="59"/>
      <c r="X63" s="59"/>
      <c r="Y63" s="59"/>
      <c r="Z63" s="59"/>
    </row>
    <row r="64" spans="1:26" ht="12.75" customHeight="1" x14ac:dyDescent="0.2">
      <c r="A64" s="59"/>
      <c r="B64" s="87"/>
      <c r="C64" s="218"/>
      <c r="D64" s="87"/>
      <c r="E64" s="87"/>
      <c r="F64" s="87"/>
      <c r="G64" s="87"/>
      <c r="H64" s="87"/>
      <c r="I64" s="59"/>
      <c r="J64" s="87"/>
      <c r="K64" s="87"/>
      <c r="L64" s="87"/>
      <c r="M64" s="87"/>
      <c r="N64" s="87"/>
      <c r="O64" s="87"/>
      <c r="P64" s="87"/>
      <c r="Q64" s="87"/>
      <c r="R64" s="87"/>
      <c r="S64" s="87"/>
      <c r="T64" s="87"/>
      <c r="U64" s="59"/>
      <c r="V64" s="59"/>
      <c r="W64" s="59"/>
      <c r="X64" s="59"/>
      <c r="Y64" s="59"/>
      <c r="Z64" s="59"/>
    </row>
    <row r="65" spans="1:26" ht="12.75" customHeight="1" x14ac:dyDescent="0.2">
      <c r="A65" s="59"/>
      <c r="B65" s="87"/>
      <c r="C65" s="218"/>
      <c r="D65" s="87"/>
      <c r="E65" s="87"/>
      <c r="F65" s="87"/>
      <c r="G65" s="87"/>
      <c r="H65" s="87"/>
      <c r="I65" s="59"/>
      <c r="J65" s="87"/>
      <c r="K65" s="87"/>
      <c r="L65" s="87"/>
      <c r="M65" s="87"/>
      <c r="N65" s="87"/>
      <c r="O65" s="87"/>
      <c r="P65" s="87"/>
      <c r="Q65" s="87"/>
      <c r="R65" s="87"/>
      <c r="S65" s="87"/>
      <c r="T65" s="87"/>
      <c r="U65" s="59"/>
      <c r="V65" s="59"/>
      <c r="W65" s="59"/>
      <c r="X65" s="59"/>
      <c r="Y65" s="59"/>
      <c r="Z65" s="59"/>
    </row>
    <row r="66" spans="1:26" ht="12.75" customHeight="1" x14ac:dyDescent="0.2">
      <c r="A66" s="59"/>
      <c r="B66" s="87"/>
      <c r="C66" s="218"/>
      <c r="D66" s="87"/>
      <c r="E66" s="87"/>
      <c r="F66" s="87"/>
      <c r="G66" s="87"/>
      <c r="H66" s="87"/>
      <c r="I66" s="59"/>
      <c r="J66" s="87"/>
      <c r="K66" s="87"/>
      <c r="L66" s="87"/>
      <c r="M66" s="87"/>
      <c r="N66" s="87"/>
      <c r="O66" s="87"/>
      <c r="P66" s="87"/>
      <c r="Q66" s="87"/>
      <c r="R66" s="87"/>
      <c r="S66" s="87"/>
      <c r="T66" s="87"/>
      <c r="U66" s="59"/>
      <c r="V66" s="59"/>
      <c r="W66" s="59"/>
      <c r="X66" s="59"/>
      <c r="Y66" s="59"/>
      <c r="Z66" s="59"/>
    </row>
    <row r="67" spans="1:26" ht="12.75" customHeight="1" x14ac:dyDescent="0.2">
      <c r="A67" s="59"/>
      <c r="B67" s="87"/>
      <c r="C67" s="218"/>
      <c r="D67" s="87"/>
      <c r="E67" s="87"/>
      <c r="F67" s="87"/>
      <c r="G67" s="87"/>
      <c r="H67" s="87"/>
      <c r="I67" s="59"/>
      <c r="J67" s="87"/>
      <c r="K67" s="87"/>
      <c r="L67" s="87"/>
      <c r="M67" s="87"/>
      <c r="N67" s="87"/>
      <c r="O67" s="87"/>
      <c r="P67" s="87"/>
      <c r="Q67" s="87"/>
      <c r="R67" s="87"/>
      <c r="S67" s="87"/>
      <c r="T67" s="87"/>
      <c r="U67" s="59"/>
      <c r="V67" s="59"/>
      <c r="W67" s="59"/>
      <c r="X67" s="59"/>
      <c r="Y67" s="59"/>
      <c r="Z67" s="59"/>
    </row>
    <row r="68" spans="1:26" ht="12.75" customHeight="1" x14ac:dyDescent="0.2">
      <c r="A68" s="59"/>
      <c r="B68" s="87"/>
      <c r="C68" s="218"/>
      <c r="D68" s="87"/>
      <c r="E68" s="87"/>
      <c r="F68" s="87"/>
      <c r="G68" s="87"/>
      <c r="H68" s="87"/>
      <c r="I68" s="59"/>
      <c r="J68" s="87"/>
      <c r="K68" s="87"/>
      <c r="L68" s="87"/>
      <c r="M68" s="87"/>
      <c r="N68" s="87"/>
      <c r="O68" s="87"/>
      <c r="P68" s="87"/>
      <c r="Q68" s="87"/>
      <c r="R68" s="87"/>
      <c r="S68" s="87"/>
      <c r="T68" s="87"/>
      <c r="U68" s="59"/>
      <c r="V68" s="59"/>
      <c r="W68" s="59"/>
      <c r="X68" s="59"/>
      <c r="Y68" s="59"/>
      <c r="Z68" s="59"/>
    </row>
    <row r="69" spans="1:26" ht="12.75" customHeight="1" x14ac:dyDescent="0.2">
      <c r="A69" s="59"/>
      <c r="B69" s="87"/>
      <c r="C69" s="218"/>
      <c r="D69" s="87"/>
      <c r="E69" s="87"/>
      <c r="F69" s="87"/>
      <c r="G69" s="87"/>
      <c r="H69" s="87"/>
      <c r="I69" s="59"/>
      <c r="J69" s="87"/>
      <c r="K69" s="87"/>
      <c r="L69" s="87"/>
      <c r="M69" s="87"/>
      <c r="N69" s="87"/>
      <c r="O69" s="87"/>
      <c r="P69" s="87"/>
      <c r="Q69" s="87"/>
      <c r="R69" s="87"/>
      <c r="S69" s="87"/>
      <c r="T69" s="87"/>
      <c r="U69" s="59"/>
      <c r="V69" s="59"/>
      <c r="W69" s="59"/>
      <c r="X69" s="59"/>
      <c r="Y69" s="59"/>
      <c r="Z69" s="59"/>
    </row>
    <row r="70" spans="1:26" ht="12.75" customHeight="1" x14ac:dyDescent="0.2">
      <c r="A70" s="59"/>
      <c r="B70" s="87"/>
      <c r="C70" s="218"/>
      <c r="D70" s="87"/>
      <c r="E70" s="87"/>
      <c r="F70" s="87"/>
      <c r="G70" s="87"/>
      <c r="H70" s="87"/>
      <c r="I70" s="59"/>
      <c r="J70" s="87"/>
      <c r="K70" s="87"/>
      <c r="L70" s="87"/>
      <c r="M70" s="87"/>
      <c r="N70" s="87"/>
      <c r="O70" s="87"/>
      <c r="P70" s="87"/>
      <c r="Q70" s="87"/>
      <c r="R70" s="87"/>
      <c r="S70" s="87"/>
      <c r="T70" s="87"/>
      <c r="U70" s="59"/>
      <c r="V70" s="59"/>
      <c r="W70" s="59"/>
      <c r="X70" s="59"/>
      <c r="Y70" s="59"/>
      <c r="Z70" s="59"/>
    </row>
    <row r="71" spans="1:26" ht="12.75" customHeight="1" x14ac:dyDescent="0.2">
      <c r="A71" s="59"/>
      <c r="B71" s="87"/>
      <c r="C71" s="218"/>
      <c r="D71" s="87"/>
      <c r="E71" s="87"/>
      <c r="F71" s="87"/>
      <c r="G71" s="87"/>
      <c r="H71" s="87"/>
      <c r="I71" s="59"/>
      <c r="J71" s="87"/>
      <c r="K71" s="87"/>
      <c r="L71" s="87"/>
      <c r="M71" s="87"/>
      <c r="N71" s="87"/>
      <c r="O71" s="87"/>
      <c r="P71" s="87"/>
      <c r="Q71" s="87"/>
      <c r="R71" s="87"/>
      <c r="S71" s="87"/>
      <c r="T71" s="87"/>
      <c r="U71" s="59"/>
      <c r="V71" s="59"/>
      <c r="W71" s="59"/>
      <c r="X71" s="59"/>
      <c r="Y71" s="59"/>
      <c r="Z71" s="59"/>
    </row>
    <row r="72" spans="1:26" ht="12.75" customHeight="1" x14ac:dyDescent="0.2">
      <c r="A72" s="59"/>
      <c r="B72" s="87"/>
      <c r="C72" s="218"/>
      <c r="D72" s="87"/>
      <c r="E72" s="87"/>
      <c r="F72" s="87"/>
      <c r="G72" s="87"/>
      <c r="H72" s="87"/>
      <c r="I72" s="59"/>
      <c r="J72" s="87"/>
      <c r="K72" s="87"/>
      <c r="L72" s="87"/>
      <c r="M72" s="87"/>
      <c r="N72" s="87"/>
      <c r="O72" s="87"/>
      <c r="P72" s="87"/>
      <c r="Q72" s="87"/>
      <c r="R72" s="87"/>
      <c r="S72" s="87"/>
      <c r="T72" s="87"/>
      <c r="U72" s="59"/>
      <c r="V72" s="59"/>
      <c r="W72" s="59"/>
      <c r="X72" s="59"/>
      <c r="Y72" s="59"/>
      <c r="Z72" s="59"/>
    </row>
    <row r="73" spans="1:26" ht="12.75" customHeight="1" x14ac:dyDescent="0.2">
      <c r="A73" s="59"/>
      <c r="B73" s="87"/>
      <c r="C73" s="218"/>
      <c r="D73" s="87"/>
      <c r="E73" s="87"/>
      <c r="F73" s="87"/>
      <c r="G73" s="87"/>
      <c r="H73" s="87"/>
      <c r="I73" s="59"/>
      <c r="J73" s="87"/>
      <c r="K73" s="87"/>
      <c r="L73" s="87"/>
      <c r="M73" s="87"/>
      <c r="N73" s="87"/>
      <c r="O73" s="87"/>
      <c r="P73" s="87"/>
      <c r="Q73" s="87"/>
      <c r="R73" s="87"/>
      <c r="S73" s="87"/>
      <c r="T73" s="87"/>
      <c r="U73" s="59"/>
      <c r="V73" s="59"/>
      <c r="W73" s="59"/>
      <c r="X73" s="59"/>
      <c r="Y73" s="59"/>
      <c r="Z73" s="59"/>
    </row>
    <row r="74" spans="1:26" ht="12.75" customHeight="1" x14ac:dyDescent="0.2">
      <c r="A74" s="59"/>
      <c r="B74" s="87"/>
      <c r="C74" s="218"/>
      <c r="D74" s="87"/>
      <c r="E74" s="87"/>
      <c r="F74" s="87"/>
      <c r="G74" s="87"/>
      <c r="H74" s="87"/>
      <c r="I74" s="59"/>
      <c r="J74" s="87"/>
      <c r="K74" s="87"/>
      <c r="L74" s="87"/>
      <c r="M74" s="87"/>
      <c r="N74" s="87"/>
      <c r="O74" s="87"/>
      <c r="P74" s="87"/>
      <c r="Q74" s="87"/>
      <c r="R74" s="87"/>
      <c r="S74" s="87"/>
      <c r="T74" s="87"/>
      <c r="U74" s="59"/>
      <c r="V74" s="59"/>
      <c r="W74" s="59"/>
      <c r="X74" s="59"/>
      <c r="Y74" s="59"/>
      <c r="Z74" s="59"/>
    </row>
    <row r="75" spans="1:26" ht="12.75" customHeight="1" x14ac:dyDescent="0.2">
      <c r="A75" s="59"/>
      <c r="B75" s="87"/>
      <c r="C75" s="218"/>
      <c r="D75" s="87"/>
      <c r="E75" s="87"/>
      <c r="F75" s="87"/>
      <c r="G75" s="87"/>
      <c r="H75" s="87"/>
      <c r="I75" s="59"/>
      <c r="J75" s="87"/>
      <c r="K75" s="87"/>
      <c r="L75" s="87"/>
      <c r="M75" s="87"/>
      <c r="N75" s="87"/>
      <c r="O75" s="87"/>
      <c r="P75" s="87"/>
      <c r="Q75" s="87"/>
      <c r="R75" s="87"/>
      <c r="S75" s="87"/>
      <c r="T75" s="87"/>
      <c r="U75" s="59"/>
      <c r="V75" s="59"/>
      <c r="W75" s="59"/>
      <c r="X75" s="59"/>
      <c r="Y75" s="59"/>
      <c r="Z75" s="59"/>
    </row>
    <row r="76" spans="1:26" ht="12.75" customHeight="1" x14ac:dyDescent="0.2">
      <c r="A76" s="59"/>
      <c r="B76" s="87"/>
      <c r="C76" s="218"/>
      <c r="D76" s="87"/>
      <c r="E76" s="87"/>
      <c r="F76" s="87"/>
      <c r="G76" s="87"/>
      <c r="H76" s="87"/>
      <c r="I76" s="59"/>
      <c r="J76" s="87"/>
      <c r="K76" s="87"/>
      <c r="L76" s="87"/>
      <c r="M76" s="87"/>
      <c r="N76" s="87"/>
      <c r="O76" s="87"/>
      <c r="P76" s="87"/>
      <c r="Q76" s="87"/>
      <c r="R76" s="87"/>
      <c r="S76" s="87"/>
      <c r="T76" s="87"/>
      <c r="U76" s="59"/>
      <c r="V76" s="59"/>
      <c r="W76" s="59"/>
      <c r="X76" s="59"/>
      <c r="Y76" s="59"/>
      <c r="Z76" s="59"/>
    </row>
    <row r="77" spans="1:26" ht="12.75" customHeight="1" x14ac:dyDescent="0.2">
      <c r="A77" s="59"/>
      <c r="B77" s="87"/>
      <c r="C77" s="218"/>
      <c r="D77" s="87"/>
      <c r="E77" s="87"/>
      <c r="F77" s="87"/>
      <c r="G77" s="87"/>
      <c r="H77" s="87"/>
      <c r="I77" s="59"/>
      <c r="J77" s="87"/>
      <c r="K77" s="87"/>
      <c r="L77" s="87"/>
      <c r="M77" s="87"/>
      <c r="N77" s="87"/>
      <c r="O77" s="87"/>
      <c r="P77" s="87"/>
      <c r="Q77" s="87"/>
      <c r="R77" s="87"/>
      <c r="S77" s="87"/>
      <c r="T77" s="87"/>
      <c r="U77" s="59"/>
      <c r="V77" s="59"/>
      <c r="W77" s="59"/>
      <c r="X77" s="59"/>
      <c r="Y77" s="59"/>
      <c r="Z77" s="59"/>
    </row>
    <row r="78" spans="1:26" ht="12.75" customHeight="1" x14ac:dyDescent="0.2">
      <c r="A78" s="59"/>
      <c r="B78" s="87"/>
      <c r="C78" s="218"/>
      <c r="D78" s="87"/>
      <c r="E78" s="87"/>
      <c r="F78" s="87"/>
      <c r="G78" s="87"/>
      <c r="H78" s="87"/>
      <c r="I78" s="59"/>
      <c r="J78" s="87"/>
      <c r="K78" s="87"/>
      <c r="L78" s="87"/>
      <c r="M78" s="87"/>
      <c r="N78" s="87"/>
      <c r="O78" s="87"/>
      <c r="P78" s="87"/>
      <c r="Q78" s="87"/>
      <c r="R78" s="87"/>
      <c r="S78" s="87"/>
      <c r="T78" s="87"/>
      <c r="U78" s="59"/>
      <c r="V78" s="59"/>
      <c r="W78" s="59"/>
      <c r="X78" s="59"/>
      <c r="Y78" s="59"/>
      <c r="Z78" s="59"/>
    </row>
    <row r="79" spans="1:26" ht="12.75" customHeight="1" x14ac:dyDescent="0.2">
      <c r="A79" s="59"/>
      <c r="B79" s="87"/>
      <c r="C79" s="218"/>
      <c r="D79" s="87"/>
      <c r="E79" s="87"/>
      <c r="F79" s="87"/>
      <c r="G79" s="87"/>
      <c r="H79" s="87"/>
      <c r="I79" s="59"/>
      <c r="J79" s="87"/>
      <c r="K79" s="87"/>
      <c r="L79" s="87"/>
      <c r="M79" s="87"/>
      <c r="N79" s="87"/>
      <c r="O79" s="87"/>
      <c r="P79" s="87"/>
      <c r="Q79" s="87"/>
      <c r="R79" s="87"/>
      <c r="S79" s="87"/>
      <c r="T79" s="87"/>
      <c r="U79" s="59"/>
      <c r="V79" s="59"/>
      <c r="W79" s="59"/>
      <c r="X79" s="59"/>
      <c r="Y79" s="59"/>
      <c r="Z79" s="59"/>
    </row>
    <row r="80" spans="1:26" ht="12.75" customHeight="1" x14ac:dyDescent="0.2">
      <c r="A80" s="59"/>
      <c r="B80" s="87"/>
      <c r="C80" s="218"/>
      <c r="D80" s="87"/>
      <c r="E80" s="87"/>
      <c r="F80" s="87"/>
      <c r="G80" s="87"/>
      <c r="H80" s="87"/>
      <c r="I80" s="59"/>
      <c r="J80" s="87"/>
      <c r="K80" s="87"/>
      <c r="L80" s="87"/>
      <c r="M80" s="87"/>
      <c r="N80" s="87"/>
      <c r="O80" s="87"/>
      <c r="P80" s="87"/>
      <c r="Q80" s="87"/>
      <c r="R80" s="87"/>
      <c r="S80" s="87"/>
      <c r="T80" s="87"/>
      <c r="U80" s="59"/>
      <c r="V80" s="59"/>
      <c r="W80" s="59"/>
      <c r="X80" s="59"/>
      <c r="Y80" s="59"/>
      <c r="Z80" s="59"/>
    </row>
    <row r="81" spans="1:26" ht="12.75" customHeight="1" x14ac:dyDescent="0.2">
      <c r="A81" s="59"/>
      <c r="B81" s="87"/>
      <c r="C81" s="218"/>
      <c r="D81" s="87"/>
      <c r="E81" s="87"/>
      <c r="F81" s="87"/>
      <c r="G81" s="87"/>
      <c r="H81" s="87"/>
      <c r="I81" s="59"/>
      <c r="J81" s="87"/>
      <c r="K81" s="87"/>
      <c r="L81" s="87"/>
      <c r="M81" s="87"/>
      <c r="N81" s="87"/>
      <c r="O81" s="87"/>
      <c r="P81" s="87"/>
      <c r="Q81" s="87"/>
      <c r="R81" s="87"/>
      <c r="S81" s="87"/>
      <c r="T81" s="87"/>
      <c r="U81" s="59"/>
      <c r="V81" s="59"/>
      <c r="W81" s="59"/>
      <c r="X81" s="59"/>
      <c r="Y81" s="59"/>
      <c r="Z81" s="59"/>
    </row>
    <row r="82" spans="1:26" ht="12.75" customHeight="1" x14ac:dyDescent="0.2">
      <c r="A82" s="59"/>
      <c r="B82" s="87"/>
      <c r="C82" s="218"/>
      <c r="D82" s="87"/>
      <c r="E82" s="87"/>
      <c r="F82" s="87"/>
      <c r="G82" s="87"/>
      <c r="H82" s="87"/>
      <c r="I82" s="59"/>
      <c r="J82" s="87"/>
      <c r="K82" s="87"/>
      <c r="L82" s="87"/>
      <c r="M82" s="87"/>
      <c r="N82" s="87"/>
      <c r="O82" s="87"/>
      <c r="P82" s="87"/>
      <c r="Q82" s="87"/>
      <c r="R82" s="87"/>
      <c r="S82" s="87"/>
      <c r="T82" s="87"/>
      <c r="U82" s="59"/>
      <c r="V82" s="59"/>
      <c r="W82" s="59"/>
      <c r="X82" s="59"/>
      <c r="Y82" s="59"/>
      <c r="Z82" s="59"/>
    </row>
    <row r="83" spans="1:26" ht="12.75" customHeight="1" x14ac:dyDescent="0.2">
      <c r="A83" s="59"/>
      <c r="B83" s="87"/>
      <c r="C83" s="218"/>
      <c r="D83" s="87"/>
      <c r="E83" s="87"/>
      <c r="F83" s="87"/>
      <c r="G83" s="87"/>
      <c r="H83" s="87"/>
      <c r="I83" s="59"/>
      <c r="J83" s="87"/>
      <c r="K83" s="87"/>
      <c r="L83" s="87"/>
      <c r="M83" s="87"/>
      <c r="N83" s="87"/>
      <c r="O83" s="87"/>
      <c r="P83" s="87"/>
      <c r="Q83" s="87"/>
      <c r="R83" s="87"/>
      <c r="S83" s="87"/>
      <c r="T83" s="87"/>
      <c r="U83" s="59"/>
      <c r="V83" s="59"/>
      <c r="W83" s="59"/>
      <c r="X83" s="59"/>
      <c r="Y83" s="59"/>
      <c r="Z83" s="59"/>
    </row>
    <row r="84" spans="1:26" ht="12.75" customHeight="1" x14ac:dyDescent="0.2">
      <c r="A84" s="59"/>
      <c r="B84" s="87"/>
      <c r="C84" s="218"/>
      <c r="D84" s="87"/>
      <c r="E84" s="87"/>
      <c r="F84" s="87"/>
      <c r="G84" s="87"/>
      <c r="H84" s="87"/>
      <c r="I84" s="59"/>
      <c r="J84" s="87"/>
      <c r="K84" s="87"/>
      <c r="L84" s="87"/>
      <c r="M84" s="87"/>
      <c r="N84" s="87"/>
      <c r="O84" s="87"/>
      <c r="P84" s="87"/>
      <c r="Q84" s="87"/>
      <c r="R84" s="87"/>
      <c r="S84" s="87"/>
      <c r="T84" s="87"/>
      <c r="U84" s="59"/>
      <c r="V84" s="59"/>
      <c r="W84" s="59"/>
      <c r="X84" s="59"/>
      <c r="Y84" s="59"/>
      <c r="Z84" s="59"/>
    </row>
    <row r="85" spans="1:26" ht="12.75" customHeight="1" x14ac:dyDescent="0.2">
      <c r="A85" s="59"/>
      <c r="B85" s="87"/>
      <c r="C85" s="218"/>
      <c r="D85" s="87"/>
      <c r="E85" s="87"/>
      <c r="F85" s="87"/>
      <c r="G85" s="87"/>
      <c r="H85" s="87"/>
      <c r="I85" s="59"/>
      <c r="J85" s="87"/>
      <c r="K85" s="87"/>
      <c r="L85" s="87"/>
      <c r="M85" s="87"/>
      <c r="N85" s="87"/>
      <c r="O85" s="87"/>
      <c r="P85" s="87"/>
      <c r="Q85" s="87"/>
      <c r="R85" s="87"/>
      <c r="S85" s="87"/>
      <c r="T85" s="87"/>
      <c r="U85" s="59"/>
      <c r="V85" s="59"/>
      <c r="W85" s="59"/>
      <c r="X85" s="59"/>
      <c r="Y85" s="59"/>
      <c r="Z85" s="59"/>
    </row>
    <row r="86" spans="1:26" ht="12.75" customHeight="1" x14ac:dyDescent="0.2">
      <c r="A86" s="59"/>
      <c r="B86" s="87"/>
      <c r="C86" s="218"/>
      <c r="D86" s="87"/>
      <c r="E86" s="87"/>
      <c r="F86" s="87"/>
      <c r="G86" s="87"/>
      <c r="H86" s="87"/>
      <c r="I86" s="59"/>
      <c r="J86" s="87"/>
      <c r="K86" s="87"/>
      <c r="L86" s="87"/>
      <c r="M86" s="87"/>
      <c r="N86" s="87"/>
      <c r="O86" s="87"/>
      <c r="P86" s="87"/>
      <c r="Q86" s="87"/>
      <c r="R86" s="87"/>
      <c r="S86" s="87"/>
      <c r="T86" s="87"/>
      <c r="U86" s="59"/>
      <c r="V86" s="59"/>
      <c r="W86" s="59"/>
      <c r="X86" s="59"/>
      <c r="Y86" s="59"/>
      <c r="Z86" s="59"/>
    </row>
    <row r="87" spans="1:26" ht="12.75" customHeight="1" x14ac:dyDescent="0.2">
      <c r="A87" s="59"/>
      <c r="B87" s="87"/>
      <c r="C87" s="218"/>
      <c r="D87" s="87"/>
      <c r="E87" s="87"/>
      <c r="F87" s="87"/>
      <c r="G87" s="87"/>
      <c r="H87" s="87"/>
      <c r="I87" s="59"/>
      <c r="J87" s="87"/>
      <c r="K87" s="87"/>
      <c r="L87" s="87"/>
      <c r="M87" s="87"/>
      <c r="N87" s="87"/>
      <c r="O87" s="87"/>
      <c r="P87" s="87"/>
      <c r="Q87" s="87"/>
      <c r="R87" s="87"/>
      <c r="S87" s="87"/>
      <c r="T87" s="87"/>
      <c r="U87" s="59"/>
      <c r="V87" s="59"/>
      <c r="W87" s="59"/>
      <c r="X87" s="59"/>
      <c r="Y87" s="59"/>
      <c r="Z87" s="59"/>
    </row>
    <row r="88" spans="1:26" ht="12.75" customHeight="1" x14ac:dyDescent="0.2">
      <c r="A88" s="59"/>
      <c r="B88" s="87"/>
      <c r="C88" s="218"/>
      <c r="D88" s="87"/>
      <c r="E88" s="87"/>
      <c r="F88" s="87"/>
      <c r="G88" s="87"/>
      <c r="H88" s="87"/>
      <c r="I88" s="59"/>
      <c r="J88" s="87"/>
      <c r="K88" s="87"/>
      <c r="L88" s="87"/>
      <c r="M88" s="87"/>
      <c r="N88" s="87"/>
      <c r="O88" s="87"/>
      <c r="P88" s="87"/>
      <c r="Q88" s="87"/>
      <c r="R88" s="87"/>
      <c r="S88" s="87"/>
      <c r="T88" s="87"/>
      <c r="U88" s="59"/>
      <c r="V88" s="59"/>
      <c r="W88" s="59"/>
      <c r="X88" s="59"/>
      <c r="Y88" s="59"/>
      <c r="Z88" s="59"/>
    </row>
    <row r="89" spans="1:26" ht="12.75" customHeight="1" x14ac:dyDescent="0.2">
      <c r="A89" s="59"/>
      <c r="B89" s="87"/>
      <c r="C89" s="218"/>
      <c r="D89" s="87"/>
      <c r="E89" s="87"/>
      <c r="F89" s="87"/>
      <c r="G89" s="87"/>
      <c r="H89" s="87"/>
      <c r="I89" s="59"/>
      <c r="J89" s="87"/>
      <c r="K89" s="87"/>
      <c r="L89" s="87"/>
      <c r="M89" s="87"/>
      <c r="N89" s="87"/>
      <c r="O89" s="87"/>
      <c r="P89" s="87"/>
      <c r="Q89" s="87"/>
      <c r="R89" s="87"/>
      <c r="S89" s="87"/>
      <c r="T89" s="87"/>
      <c r="U89" s="59"/>
      <c r="V89" s="59"/>
      <c r="W89" s="59"/>
      <c r="X89" s="59"/>
      <c r="Y89" s="59"/>
      <c r="Z89" s="59"/>
    </row>
    <row r="90" spans="1:26" ht="12.75" customHeight="1" x14ac:dyDescent="0.2">
      <c r="A90" s="59"/>
      <c r="B90" s="87"/>
      <c r="C90" s="218"/>
      <c r="D90" s="87"/>
      <c r="E90" s="87"/>
      <c r="F90" s="87"/>
      <c r="G90" s="87"/>
      <c r="H90" s="87"/>
      <c r="I90" s="59"/>
      <c r="J90" s="87"/>
      <c r="K90" s="87"/>
      <c r="L90" s="87"/>
      <c r="M90" s="87"/>
      <c r="N90" s="87"/>
      <c r="O90" s="87"/>
      <c r="P90" s="87"/>
      <c r="Q90" s="87"/>
      <c r="R90" s="87"/>
      <c r="S90" s="87"/>
      <c r="T90" s="87"/>
      <c r="U90" s="59"/>
      <c r="V90" s="59"/>
      <c r="W90" s="59"/>
      <c r="X90" s="59"/>
      <c r="Y90" s="59"/>
      <c r="Z90" s="59"/>
    </row>
    <row r="91" spans="1:26" ht="12.75" customHeight="1" x14ac:dyDescent="0.2">
      <c r="A91" s="59"/>
      <c r="B91" s="87"/>
      <c r="C91" s="218"/>
      <c r="D91" s="87"/>
      <c r="E91" s="87"/>
      <c r="F91" s="87"/>
      <c r="G91" s="87"/>
      <c r="H91" s="87"/>
      <c r="I91" s="59"/>
      <c r="J91" s="87"/>
      <c r="K91" s="87"/>
      <c r="L91" s="87"/>
      <c r="M91" s="87"/>
      <c r="N91" s="87"/>
      <c r="O91" s="87"/>
      <c r="P91" s="87"/>
      <c r="Q91" s="87"/>
      <c r="R91" s="87"/>
      <c r="S91" s="87"/>
      <c r="T91" s="87"/>
      <c r="U91" s="59"/>
      <c r="V91" s="59"/>
      <c r="W91" s="59"/>
      <c r="X91" s="59"/>
      <c r="Y91" s="59"/>
      <c r="Z91" s="59"/>
    </row>
    <row r="92" spans="1:26" ht="12.75" customHeight="1" x14ac:dyDescent="0.2">
      <c r="A92" s="59"/>
      <c r="B92" s="87"/>
      <c r="C92" s="218"/>
      <c r="D92" s="87"/>
      <c r="E92" s="87"/>
      <c r="F92" s="87"/>
      <c r="G92" s="87"/>
      <c r="H92" s="87"/>
      <c r="I92" s="59"/>
      <c r="J92" s="87"/>
      <c r="K92" s="87"/>
      <c r="L92" s="87"/>
      <c r="M92" s="87"/>
      <c r="N92" s="87"/>
      <c r="O92" s="87"/>
      <c r="P92" s="87"/>
      <c r="Q92" s="87"/>
      <c r="R92" s="87"/>
      <c r="S92" s="87"/>
      <c r="T92" s="87"/>
      <c r="U92" s="59"/>
      <c r="V92" s="59"/>
      <c r="W92" s="59"/>
      <c r="X92" s="59"/>
      <c r="Y92" s="59"/>
      <c r="Z92" s="59"/>
    </row>
    <row r="93" spans="1:26" ht="12.75" customHeight="1" x14ac:dyDescent="0.2">
      <c r="A93" s="59"/>
      <c r="B93" s="87"/>
      <c r="C93" s="218"/>
      <c r="D93" s="87"/>
      <c r="E93" s="87"/>
      <c r="F93" s="87"/>
      <c r="G93" s="87"/>
      <c r="H93" s="87"/>
      <c r="I93" s="59"/>
      <c r="J93" s="87"/>
      <c r="K93" s="87"/>
      <c r="L93" s="87"/>
      <c r="M93" s="87"/>
      <c r="N93" s="87"/>
      <c r="O93" s="87"/>
      <c r="P93" s="87"/>
      <c r="Q93" s="87"/>
      <c r="R93" s="87"/>
      <c r="S93" s="87"/>
      <c r="T93" s="87"/>
      <c r="U93" s="59"/>
      <c r="V93" s="59"/>
      <c r="W93" s="59"/>
      <c r="X93" s="59"/>
      <c r="Y93" s="59"/>
      <c r="Z93" s="59"/>
    </row>
    <row r="94" spans="1:26" ht="12.75" customHeight="1" x14ac:dyDescent="0.2">
      <c r="A94" s="59"/>
      <c r="B94" s="87"/>
      <c r="C94" s="218"/>
      <c r="D94" s="87"/>
      <c r="E94" s="87"/>
      <c r="F94" s="87"/>
      <c r="G94" s="87"/>
      <c r="H94" s="87"/>
      <c r="I94" s="59"/>
      <c r="J94" s="87"/>
      <c r="K94" s="87"/>
      <c r="L94" s="87"/>
      <c r="M94" s="87"/>
      <c r="N94" s="87"/>
      <c r="O94" s="87"/>
      <c r="P94" s="87"/>
      <c r="Q94" s="87"/>
      <c r="R94" s="87"/>
      <c r="S94" s="87"/>
      <c r="T94" s="87"/>
      <c r="U94" s="59"/>
      <c r="V94" s="59"/>
      <c r="W94" s="59"/>
      <c r="X94" s="59"/>
      <c r="Y94" s="59"/>
      <c r="Z94" s="59"/>
    </row>
    <row r="95" spans="1:26" ht="12.75" customHeight="1" x14ac:dyDescent="0.2">
      <c r="A95" s="59"/>
      <c r="B95" s="87"/>
      <c r="C95" s="218"/>
      <c r="D95" s="87"/>
      <c r="E95" s="87"/>
      <c r="F95" s="87"/>
      <c r="G95" s="87"/>
      <c r="H95" s="87"/>
      <c r="I95" s="59"/>
      <c r="J95" s="87"/>
      <c r="K95" s="87"/>
      <c r="L95" s="87"/>
      <c r="M95" s="87"/>
      <c r="N95" s="87"/>
      <c r="O95" s="87"/>
      <c r="P95" s="87"/>
      <c r="Q95" s="87"/>
      <c r="R95" s="87"/>
      <c r="S95" s="87"/>
      <c r="T95" s="87"/>
      <c r="U95" s="59"/>
      <c r="V95" s="59"/>
      <c r="W95" s="59"/>
      <c r="X95" s="59"/>
      <c r="Y95" s="59"/>
      <c r="Z95" s="59"/>
    </row>
    <row r="96" spans="1:26" ht="12.75" customHeight="1" x14ac:dyDescent="0.2">
      <c r="A96" s="59"/>
      <c r="B96" s="87"/>
      <c r="C96" s="218"/>
      <c r="D96" s="87"/>
      <c r="E96" s="87"/>
      <c r="F96" s="87"/>
      <c r="G96" s="87"/>
      <c r="H96" s="87"/>
      <c r="I96" s="59"/>
      <c r="J96" s="87"/>
      <c r="K96" s="87"/>
      <c r="L96" s="87"/>
      <c r="M96" s="87"/>
      <c r="N96" s="87"/>
      <c r="O96" s="87"/>
      <c r="P96" s="87"/>
      <c r="Q96" s="87"/>
      <c r="R96" s="87"/>
      <c r="S96" s="87"/>
      <c r="T96" s="87"/>
      <c r="U96" s="59"/>
      <c r="V96" s="59"/>
      <c r="W96" s="59"/>
      <c r="X96" s="59"/>
      <c r="Y96" s="59"/>
      <c r="Z96" s="59"/>
    </row>
    <row r="97" spans="1:26" ht="12.75" customHeight="1" x14ac:dyDescent="0.2">
      <c r="A97" s="59"/>
      <c r="B97" s="87"/>
      <c r="C97" s="218"/>
      <c r="D97" s="87"/>
      <c r="E97" s="87"/>
      <c r="F97" s="87"/>
      <c r="G97" s="87"/>
      <c r="H97" s="87"/>
      <c r="I97" s="59"/>
      <c r="J97" s="87"/>
      <c r="K97" s="87"/>
      <c r="L97" s="87"/>
      <c r="M97" s="87"/>
      <c r="N97" s="87"/>
      <c r="O97" s="87"/>
      <c r="P97" s="87"/>
      <c r="Q97" s="87"/>
      <c r="R97" s="87"/>
      <c r="S97" s="87"/>
      <c r="T97" s="87"/>
      <c r="U97" s="59"/>
      <c r="V97" s="59"/>
      <c r="W97" s="59"/>
      <c r="X97" s="59"/>
      <c r="Y97" s="59"/>
      <c r="Z97" s="59"/>
    </row>
    <row r="98" spans="1:26" ht="12.75" customHeight="1" x14ac:dyDescent="0.2">
      <c r="A98" s="59"/>
      <c r="B98" s="87"/>
      <c r="C98" s="218"/>
      <c r="D98" s="87"/>
      <c r="E98" s="87"/>
      <c r="F98" s="87"/>
      <c r="G98" s="87"/>
      <c r="H98" s="87"/>
      <c r="I98" s="59"/>
      <c r="J98" s="87"/>
      <c r="K98" s="87"/>
      <c r="L98" s="87"/>
      <c r="M98" s="87"/>
      <c r="N98" s="87"/>
      <c r="O98" s="87"/>
      <c r="P98" s="87"/>
      <c r="Q98" s="87"/>
      <c r="R98" s="87"/>
      <c r="S98" s="87"/>
      <c r="T98" s="87"/>
      <c r="U98" s="59"/>
      <c r="V98" s="59"/>
      <c r="W98" s="59"/>
      <c r="X98" s="59"/>
      <c r="Y98" s="59"/>
      <c r="Z98" s="59"/>
    </row>
    <row r="99" spans="1:26" ht="12.75" customHeight="1" x14ac:dyDescent="0.2">
      <c r="A99" s="59"/>
      <c r="B99" s="87"/>
      <c r="C99" s="218"/>
      <c r="D99" s="87"/>
      <c r="E99" s="87"/>
      <c r="F99" s="87"/>
      <c r="G99" s="87"/>
      <c r="H99" s="87"/>
      <c r="I99" s="59"/>
      <c r="J99" s="87"/>
      <c r="K99" s="87"/>
      <c r="L99" s="87"/>
      <c r="M99" s="87"/>
      <c r="N99" s="87"/>
      <c r="O99" s="87"/>
      <c r="P99" s="87"/>
      <c r="Q99" s="87"/>
      <c r="R99" s="87"/>
      <c r="S99" s="87"/>
      <c r="T99" s="87"/>
      <c r="U99" s="59"/>
      <c r="V99" s="59"/>
      <c r="W99" s="59"/>
      <c r="X99" s="59"/>
      <c r="Y99" s="59"/>
      <c r="Z99" s="59"/>
    </row>
    <row r="100" spans="1:26" ht="12.75" customHeight="1" x14ac:dyDescent="0.2">
      <c r="A100" s="59"/>
      <c r="B100" s="87"/>
      <c r="C100" s="218"/>
      <c r="D100" s="87"/>
      <c r="E100" s="87"/>
      <c r="F100" s="87"/>
      <c r="G100" s="87"/>
      <c r="H100" s="87"/>
      <c r="I100" s="59"/>
      <c r="J100" s="87"/>
      <c r="K100" s="87"/>
      <c r="L100" s="87"/>
      <c r="M100" s="87"/>
      <c r="N100" s="87"/>
      <c r="O100" s="87"/>
      <c r="P100" s="87"/>
      <c r="Q100" s="87"/>
      <c r="R100" s="87"/>
      <c r="S100" s="87"/>
      <c r="T100" s="87"/>
      <c r="U100" s="59"/>
      <c r="V100" s="59"/>
      <c r="W100" s="59"/>
      <c r="X100" s="59"/>
      <c r="Y100" s="59"/>
      <c r="Z100" s="59"/>
    </row>
    <row r="101" spans="1:26" ht="12.75" customHeight="1" x14ac:dyDescent="0.2">
      <c r="A101" s="59"/>
      <c r="B101" s="87"/>
      <c r="C101" s="218"/>
      <c r="D101" s="87"/>
      <c r="E101" s="87"/>
      <c r="F101" s="87"/>
      <c r="G101" s="87"/>
      <c r="H101" s="87"/>
      <c r="I101" s="59"/>
      <c r="J101" s="87"/>
      <c r="K101" s="87"/>
      <c r="L101" s="87"/>
      <c r="M101" s="87"/>
      <c r="N101" s="87"/>
      <c r="O101" s="87"/>
      <c r="P101" s="87"/>
      <c r="Q101" s="87"/>
      <c r="R101" s="87"/>
      <c r="S101" s="87"/>
      <c r="T101" s="87"/>
      <c r="U101" s="59"/>
      <c r="V101" s="59"/>
      <c r="W101" s="59"/>
      <c r="X101" s="59"/>
      <c r="Y101" s="59"/>
      <c r="Z101" s="59"/>
    </row>
    <row r="102" spans="1:26" ht="12.75" customHeight="1" x14ac:dyDescent="0.2">
      <c r="A102" s="59"/>
      <c r="B102" s="87"/>
      <c r="C102" s="218"/>
      <c r="D102" s="87"/>
      <c r="E102" s="87"/>
      <c r="F102" s="87"/>
      <c r="G102" s="87"/>
      <c r="H102" s="87"/>
      <c r="I102" s="59"/>
      <c r="J102" s="87"/>
      <c r="K102" s="87"/>
      <c r="L102" s="87"/>
      <c r="M102" s="87"/>
      <c r="N102" s="87"/>
      <c r="O102" s="87"/>
      <c r="P102" s="87"/>
      <c r="Q102" s="87"/>
      <c r="R102" s="87"/>
      <c r="S102" s="87"/>
      <c r="T102" s="87"/>
      <c r="U102" s="59"/>
      <c r="V102" s="59"/>
      <c r="W102" s="59"/>
      <c r="X102" s="59"/>
      <c r="Y102" s="59"/>
      <c r="Z102" s="59"/>
    </row>
    <row r="103" spans="1:26" ht="12.75" customHeight="1" x14ac:dyDescent="0.2">
      <c r="A103" s="59"/>
      <c r="B103" s="87"/>
      <c r="C103" s="218"/>
      <c r="D103" s="87"/>
      <c r="E103" s="87"/>
      <c r="F103" s="87"/>
      <c r="G103" s="87"/>
      <c r="H103" s="87"/>
      <c r="I103" s="59"/>
      <c r="J103" s="87"/>
      <c r="K103" s="87"/>
      <c r="L103" s="87"/>
      <c r="M103" s="87"/>
      <c r="N103" s="87"/>
      <c r="O103" s="87"/>
      <c r="P103" s="87"/>
      <c r="Q103" s="87"/>
      <c r="R103" s="87"/>
      <c r="S103" s="87"/>
      <c r="T103" s="87"/>
      <c r="U103" s="59"/>
      <c r="V103" s="59"/>
      <c r="W103" s="59"/>
      <c r="X103" s="59"/>
      <c r="Y103" s="59"/>
      <c r="Z103" s="59"/>
    </row>
    <row r="104" spans="1:26" ht="12.75" customHeight="1" x14ac:dyDescent="0.2">
      <c r="A104" s="59"/>
      <c r="B104" s="87"/>
      <c r="C104" s="218"/>
      <c r="D104" s="87"/>
      <c r="E104" s="87"/>
      <c r="F104" s="87"/>
      <c r="G104" s="87"/>
      <c r="H104" s="87"/>
      <c r="I104" s="59"/>
      <c r="J104" s="87"/>
      <c r="K104" s="87"/>
      <c r="L104" s="87"/>
      <c r="M104" s="87"/>
      <c r="N104" s="87"/>
      <c r="O104" s="87"/>
      <c r="P104" s="87"/>
      <c r="Q104" s="87"/>
      <c r="R104" s="87"/>
      <c r="S104" s="87"/>
      <c r="T104" s="87"/>
      <c r="U104" s="59"/>
      <c r="V104" s="59"/>
      <c r="W104" s="59"/>
      <c r="X104" s="59"/>
      <c r="Y104" s="59"/>
      <c r="Z104" s="59"/>
    </row>
    <row r="105" spans="1:26" ht="12.75" customHeight="1" x14ac:dyDescent="0.2">
      <c r="A105" s="59"/>
      <c r="B105" s="87"/>
      <c r="C105" s="218"/>
      <c r="D105" s="87"/>
      <c r="E105" s="87"/>
      <c r="F105" s="87"/>
      <c r="G105" s="87"/>
      <c r="H105" s="87"/>
      <c r="I105" s="59"/>
      <c r="J105" s="87"/>
      <c r="K105" s="87"/>
      <c r="L105" s="87"/>
      <c r="M105" s="87"/>
      <c r="N105" s="87"/>
      <c r="O105" s="87"/>
      <c r="P105" s="87"/>
      <c r="Q105" s="87"/>
      <c r="R105" s="87"/>
      <c r="S105" s="87"/>
      <c r="T105" s="87"/>
      <c r="U105" s="59"/>
      <c r="V105" s="59"/>
      <c r="W105" s="59"/>
      <c r="X105" s="59"/>
      <c r="Y105" s="59"/>
      <c r="Z105" s="59"/>
    </row>
    <row r="106" spans="1:26" ht="12.75" customHeight="1" x14ac:dyDescent="0.2">
      <c r="A106" s="59"/>
      <c r="B106" s="87"/>
      <c r="C106" s="218"/>
      <c r="D106" s="87"/>
      <c r="E106" s="87"/>
      <c r="F106" s="87"/>
      <c r="G106" s="87"/>
      <c r="H106" s="87"/>
      <c r="I106" s="59"/>
      <c r="J106" s="87"/>
      <c r="K106" s="87"/>
      <c r="L106" s="87"/>
      <c r="M106" s="87"/>
      <c r="N106" s="87"/>
      <c r="O106" s="87"/>
      <c r="P106" s="87"/>
      <c r="Q106" s="87"/>
      <c r="R106" s="87"/>
      <c r="S106" s="87"/>
      <c r="T106" s="87"/>
      <c r="U106" s="59"/>
      <c r="V106" s="59"/>
      <c r="W106" s="59"/>
      <c r="X106" s="59"/>
      <c r="Y106" s="59"/>
      <c r="Z106" s="59"/>
    </row>
    <row r="107" spans="1:26" ht="12.75" customHeight="1" x14ac:dyDescent="0.2">
      <c r="A107" s="59"/>
      <c r="B107" s="87"/>
      <c r="C107" s="218"/>
      <c r="D107" s="87"/>
      <c r="E107" s="87"/>
      <c r="F107" s="87"/>
      <c r="G107" s="87"/>
      <c r="H107" s="87"/>
      <c r="I107" s="59"/>
      <c r="J107" s="87"/>
      <c r="K107" s="87"/>
      <c r="L107" s="87"/>
      <c r="M107" s="87"/>
      <c r="N107" s="87"/>
      <c r="O107" s="87"/>
      <c r="P107" s="87"/>
      <c r="Q107" s="87"/>
      <c r="R107" s="87"/>
      <c r="S107" s="87"/>
      <c r="T107" s="87"/>
      <c r="U107" s="59"/>
      <c r="V107" s="59"/>
      <c r="W107" s="59"/>
      <c r="X107" s="59"/>
      <c r="Y107" s="59"/>
      <c r="Z107" s="59"/>
    </row>
    <row r="108" spans="1:26" ht="12.75" customHeight="1" x14ac:dyDescent="0.2">
      <c r="A108" s="59"/>
      <c r="B108" s="87"/>
      <c r="C108" s="218"/>
      <c r="D108" s="87"/>
      <c r="E108" s="87"/>
      <c r="F108" s="87"/>
      <c r="G108" s="87"/>
      <c r="H108" s="87"/>
      <c r="I108" s="59"/>
      <c r="J108" s="87"/>
      <c r="K108" s="87"/>
      <c r="L108" s="87"/>
      <c r="M108" s="87"/>
      <c r="N108" s="87"/>
      <c r="O108" s="87"/>
      <c r="P108" s="87"/>
      <c r="Q108" s="87"/>
      <c r="R108" s="87"/>
      <c r="S108" s="87"/>
      <c r="T108" s="87"/>
      <c r="U108" s="59"/>
      <c r="V108" s="59"/>
      <c r="W108" s="59"/>
      <c r="X108" s="59"/>
      <c r="Y108" s="59"/>
      <c r="Z108" s="59"/>
    </row>
    <row r="109" spans="1:26" ht="12.75" customHeight="1" x14ac:dyDescent="0.2">
      <c r="A109" s="59"/>
      <c r="B109" s="87"/>
      <c r="C109" s="218"/>
      <c r="D109" s="87"/>
      <c r="E109" s="87"/>
      <c r="F109" s="87"/>
      <c r="G109" s="87"/>
      <c r="H109" s="87"/>
      <c r="I109" s="59"/>
      <c r="J109" s="87"/>
      <c r="K109" s="87"/>
      <c r="L109" s="87"/>
      <c r="M109" s="87"/>
      <c r="N109" s="87"/>
      <c r="O109" s="87"/>
      <c r="P109" s="87"/>
      <c r="Q109" s="87"/>
      <c r="R109" s="87"/>
      <c r="S109" s="87"/>
      <c r="T109" s="87"/>
      <c r="U109" s="59"/>
      <c r="V109" s="59"/>
      <c r="W109" s="59"/>
      <c r="X109" s="59"/>
      <c r="Y109" s="59"/>
      <c r="Z109" s="59"/>
    </row>
    <row r="110" spans="1:26" ht="12.75" customHeight="1" x14ac:dyDescent="0.2">
      <c r="A110" s="59"/>
      <c r="B110" s="87"/>
      <c r="C110" s="218"/>
      <c r="D110" s="87"/>
      <c r="E110" s="87"/>
      <c r="F110" s="87"/>
      <c r="G110" s="87"/>
      <c r="H110" s="87"/>
      <c r="I110" s="59"/>
      <c r="J110" s="87"/>
      <c r="K110" s="87"/>
      <c r="L110" s="87"/>
      <c r="M110" s="87"/>
      <c r="N110" s="87"/>
      <c r="O110" s="87"/>
      <c r="P110" s="87"/>
      <c r="Q110" s="87"/>
      <c r="R110" s="87"/>
      <c r="S110" s="87"/>
      <c r="T110" s="87"/>
      <c r="U110" s="59"/>
      <c r="V110" s="59"/>
      <c r="W110" s="59"/>
      <c r="X110" s="59"/>
      <c r="Y110" s="59"/>
      <c r="Z110" s="59"/>
    </row>
    <row r="111" spans="1:26" ht="12.75" customHeight="1" x14ac:dyDescent="0.2">
      <c r="A111" s="59"/>
      <c r="B111" s="87"/>
      <c r="C111" s="218"/>
      <c r="D111" s="87"/>
      <c r="E111" s="87"/>
      <c r="F111" s="87"/>
      <c r="G111" s="87"/>
      <c r="H111" s="87"/>
      <c r="I111" s="59"/>
      <c r="J111" s="87"/>
      <c r="K111" s="87"/>
      <c r="L111" s="87"/>
      <c r="M111" s="87"/>
      <c r="N111" s="87"/>
      <c r="O111" s="87"/>
      <c r="P111" s="87"/>
      <c r="Q111" s="87"/>
      <c r="R111" s="87"/>
      <c r="S111" s="87"/>
      <c r="T111" s="87"/>
      <c r="U111" s="59"/>
      <c r="V111" s="59"/>
      <c r="W111" s="59"/>
      <c r="X111" s="59"/>
      <c r="Y111" s="59"/>
      <c r="Z111" s="59"/>
    </row>
    <row r="112" spans="1:26" ht="12.75" customHeight="1" x14ac:dyDescent="0.2">
      <c r="A112" s="59"/>
      <c r="B112" s="87"/>
      <c r="C112" s="218"/>
      <c r="D112" s="87"/>
      <c r="E112" s="87"/>
      <c r="F112" s="87"/>
      <c r="G112" s="87"/>
      <c r="H112" s="87"/>
      <c r="I112" s="59"/>
      <c r="J112" s="87"/>
      <c r="K112" s="87"/>
      <c r="L112" s="87"/>
      <c r="M112" s="87"/>
      <c r="N112" s="87"/>
      <c r="O112" s="87"/>
      <c r="P112" s="87"/>
      <c r="Q112" s="87"/>
      <c r="R112" s="87"/>
      <c r="S112" s="87"/>
      <c r="T112" s="87"/>
      <c r="U112" s="59"/>
      <c r="V112" s="59"/>
      <c r="W112" s="59"/>
      <c r="X112" s="59"/>
      <c r="Y112" s="59"/>
      <c r="Z112" s="59"/>
    </row>
    <row r="113" spans="1:26" ht="12.75" customHeight="1" x14ac:dyDescent="0.2">
      <c r="A113" s="59"/>
      <c r="B113" s="87"/>
      <c r="C113" s="218"/>
      <c r="D113" s="87"/>
      <c r="E113" s="87"/>
      <c r="F113" s="87"/>
      <c r="G113" s="87"/>
      <c r="H113" s="87"/>
      <c r="I113" s="59"/>
      <c r="J113" s="87"/>
      <c r="K113" s="87"/>
      <c r="L113" s="87"/>
      <c r="M113" s="87"/>
      <c r="N113" s="87"/>
      <c r="O113" s="87"/>
      <c r="P113" s="87"/>
      <c r="Q113" s="87"/>
      <c r="R113" s="87"/>
      <c r="S113" s="87"/>
      <c r="T113" s="87"/>
      <c r="U113" s="59"/>
      <c r="V113" s="59"/>
      <c r="W113" s="59"/>
      <c r="X113" s="59"/>
      <c r="Y113" s="59"/>
      <c r="Z113" s="59"/>
    </row>
    <row r="114" spans="1:26" ht="12.75" customHeight="1" x14ac:dyDescent="0.2">
      <c r="A114" s="59"/>
      <c r="B114" s="87"/>
      <c r="C114" s="218"/>
      <c r="D114" s="87"/>
      <c r="E114" s="87"/>
      <c r="F114" s="87"/>
      <c r="G114" s="87"/>
      <c r="H114" s="87"/>
      <c r="I114" s="59"/>
      <c r="J114" s="87"/>
      <c r="K114" s="87"/>
      <c r="L114" s="87"/>
      <c r="M114" s="87"/>
      <c r="N114" s="87"/>
      <c r="O114" s="87"/>
      <c r="P114" s="87"/>
      <c r="Q114" s="87"/>
      <c r="R114" s="87"/>
      <c r="S114" s="87"/>
      <c r="T114" s="87"/>
      <c r="U114" s="59"/>
      <c r="V114" s="59"/>
      <c r="W114" s="59"/>
      <c r="X114" s="59"/>
      <c r="Y114" s="59"/>
      <c r="Z114" s="59"/>
    </row>
    <row r="115" spans="1:26" ht="12.75" customHeight="1" x14ac:dyDescent="0.2">
      <c r="A115" s="59"/>
      <c r="B115" s="87"/>
      <c r="C115" s="218"/>
      <c r="D115" s="87"/>
      <c r="E115" s="87"/>
      <c r="F115" s="87"/>
      <c r="G115" s="87"/>
      <c r="H115" s="87"/>
      <c r="I115" s="59"/>
      <c r="J115" s="87"/>
      <c r="K115" s="87"/>
      <c r="L115" s="87"/>
      <c r="M115" s="87"/>
      <c r="N115" s="87"/>
      <c r="O115" s="87"/>
      <c r="P115" s="87"/>
      <c r="Q115" s="87"/>
      <c r="R115" s="87"/>
      <c r="S115" s="87"/>
      <c r="T115" s="87"/>
      <c r="U115" s="59"/>
      <c r="V115" s="59"/>
      <c r="W115" s="59"/>
      <c r="X115" s="59"/>
      <c r="Y115" s="59"/>
      <c r="Z115" s="59"/>
    </row>
    <row r="116" spans="1:26" ht="12.75" customHeight="1" x14ac:dyDescent="0.2">
      <c r="A116" s="59"/>
      <c r="B116" s="87"/>
      <c r="C116" s="218"/>
      <c r="D116" s="87"/>
      <c r="E116" s="87"/>
      <c r="F116" s="87"/>
      <c r="G116" s="87"/>
      <c r="H116" s="87"/>
      <c r="I116" s="59"/>
      <c r="J116" s="87"/>
      <c r="K116" s="87"/>
      <c r="L116" s="87"/>
      <c r="M116" s="87"/>
      <c r="N116" s="87"/>
      <c r="O116" s="87"/>
      <c r="P116" s="87"/>
      <c r="Q116" s="87"/>
      <c r="R116" s="87"/>
      <c r="S116" s="87"/>
      <c r="T116" s="87"/>
      <c r="U116" s="59"/>
      <c r="V116" s="59"/>
      <c r="W116" s="59"/>
      <c r="X116" s="59"/>
      <c r="Y116" s="59"/>
      <c r="Z116" s="59"/>
    </row>
    <row r="117" spans="1:26" ht="12.75" customHeight="1" x14ac:dyDescent="0.2">
      <c r="A117" s="59"/>
      <c r="B117" s="87"/>
      <c r="C117" s="218"/>
      <c r="D117" s="87"/>
      <c r="E117" s="87"/>
      <c r="F117" s="87"/>
      <c r="G117" s="87"/>
      <c r="H117" s="87"/>
      <c r="I117" s="59"/>
      <c r="J117" s="87"/>
      <c r="K117" s="87"/>
      <c r="L117" s="87"/>
      <c r="M117" s="87"/>
      <c r="N117" s="87"/>
      <c r="O117" s="87"/>
      <c r="P117" s="87"/>
      <c r="Q117" s="87"/>
      <c r="R117" s="87"/>
      <c r="S117" s="87"/>
      <c r="T117" s="87"/>
      <c r="U117" s="59"/>
      <c r="V117" s="59"/>
      <c r="W117" s="59"/>
      <c r="X117" s="59"/>
      <c r="Y117" s="59"/>
      <c r="Z117" s="59"/>
    </row>
    <row r="118" spans="1:26" ht="12.75" customHeight="1" x14ac:dyDescent="0.2">
      <c r="A118" s="59"/>
      <c r="B118" s="87"/>
      <c r="C118" s="218"/>
      <c r="D118" s="87"/>
      <c r="E118" s="87"/>
      <c r="F118" s="87"/>
      <c r="G118" s="87"/>
      <c r="H118" s="87"/>
      <c r="I118" s="59"/>
      <c r="J118" s="87"/>
      <c r="K118" s="87"/>
      <c r="L118" s="87"/>
      <c r="M118" s="87"/>
      <c r="N118" s="87"/>
      <c r="O118" s="87"/>
      <c r="P118" s="87"/>
      <c r="Q118" s="87"/>
      <c r="R118" s="87"/>
      <c r="S118" s="87"/>
      <c r="T118" s="87"/>
      <c r="U118" s="59"/>
      <c r="V118" s="59"/>
      <c r="W118" s="59"/>
      <c r="X118" s="59"/>
      <c r="Y118" s="59"/>
      <c r="Z118" s="59"/>
    </row>
    <row r="119" spans="1:26" ht="12.75" customHeight="1" x14ac:dyDescent="0.2">
      <c r="A119" s="59"/>
      <c r="B119" s="87"/>
      <c r="C119" s="218"/>
      <c r="D119" s="87"/>
      <c r="E119" s="87"/>
      <c r="F119" s="87"/>
      <c r="G119" s="87"/>
      <c r="H119" s="87"/>
      <c r="I119" s="59"/>
      <c r="J119" s="87"/>
      <c r="K119" s="87"/>
      <c r="L119" s="87"/>
      <c r="M119" s="87"/>
      <c r="N119" s="87"/>
      <c r="O119" s="87"/>
      <c r="P119" s="87"/>
      <c r="Q119" s="87"/>
      <c r="R119" s="87"/>
      <c r="S119" s="87"/>
      <c r="T119" s="87"/>
      <c r="U119" s="59"/>
      <c r="V119" s="59"/>
      <c r="W119" s="59"/>
      <c r="X119" s="59"/>
      <c r="Y119" s="59"/>
      <c r="Z119" s="59"/>
    </row>
    <row r="120" spans="1:26" ht="12.75" customHeight="1" x14ac:dyDescent="0.2">
      <c r="A120" s="59"/>
      <c r="B120" s="87"/>
      <c r="C120" s="218"/>
      <c r="D120" s="87"/>
      <c r="E120" s="87"/>
      <c r="F120" s="87"/>
      <c r="G120" s="87"/>
      <c r="H120" s="87"/>
      <c r="I120" s="59"/>
      <c r="J120" s="87"/>
      <c r="K120" s="87"/>
      <c r="L120" s="87"/>
      <c r="M120" s="87"/>
      <c r="N120" s="87"/>
      <c r="O120" s="87"/>
      <c r="P120" s="87"/>
      <c r="Q120" s="87"/>
      <c r="R120" s="87"/>
      <c r="S120" s="87"/>
      <c r="T120" s="87"/>
      <c r="U120" s="59"/>
      <c r="V120" s="59"/>
      <c r="W120" s="59"/>
      <c r="X120" s="59"/>
      <c r="Y120" s="59"/>
      <c r="Z120" s="59"/>
    </row>
    <row r="121" spans="1:26" ht="12.75" customHeight="1" x14ac:dyDescent="0.2">
      <c r="A121" s="59"/>
      <c r="B121" s="87"/>
      <c r="C121" s="218"/>
      <c r="D121" s="87"/>
      <c r="E121" s="87"/>
      <c r="F121" s="87"/>
      <c r="G121" s="87"/>
      <c r="H121" s="87"/>
      <c r="I121" s="59"/>
      <c r="J121" s="87"/>
      <c r="K121" s="87"/>
      <c r="L121" s="87"/>
      <c r="M121" s="87"/>
      <c r="N121" s="87"/>
      <c r="O121" s="87"/>
      <c r="P121" s="87"/>
      <c r="Q121" s="87"/>
      <c r="R121" s="87"/>
      <c r="S121" s="87"/>
      <c r="T121" s="87"/>
      <c r="U121" s="59"/>
      <c r="V121" s="59"/>
      <c r="W121" s="59"/>
      <c r="X121" s="59"/>
      <c r="Y121" s="59"/>
      <c r="Z121" s="59"/>
    </row>
    <row r="122" spans="1:26" ht="12.75" customHeight="1" x14ac:dyDescent="0.2">
      <c r="A122" s="59"/>
      <c r="B122" s="87"/>
      <c r="C122" s="218"/>
      <c r="D122" s="87"/>
      <c r="E122" s="87"/>
      <c r="F122" s="87"/>
      <c r="G122" s="87"/>
      <c r="H122" s="87"/>
      <c r="I122" s="59"/>
      <c r="J122" s="87"/>
      <c r="K122" s="87"/>
      <c r="L122" s="87"/>
      <c r="M122" s="87"/>
      <c r="N122" s="87"/>
      <c r="O122" s="87"/>
      <c r="P122" s="87"/>
      <c r="Q122" s="87"/>
      <c r="R122" s="87"/>
      <c r="S122" s="87"/>
      <c r="T122" s="87"/>
      <c r="U122" s="59"/>
      <c r="V122" s="59"/>
      <c r="W122" s="59"/>
      <c r="X122" s="59"/>
      <c r="Y122" s="59"/>
      <c r="Z122" s="59"/>
    </row>
    <row r="123" spans="1:26" ht="12.75" customHeight="1" x14ac:dyDescent="0.2">
      <c r="A123" s="59"/>
      <c r="B123" s="87"/>
      <c r="C123" s="218"/>
      <c r="D123" s="87"/>
      <c r="E123" s="87"/>
      <c r="F123" s="87"/>
      <c r="G123" s="87"/>
      <c r="H123" s="87"/>
      <c r="I123" s="59"/>
      <c r="J123" s="87"/>
      <c r="K123" s="87"/>
      <c r="L123" s="87"/>
      <c r="M123" s="87"/>
      <c r="N123" s="87"/>
      <c r="O123" s="87"/>
      <c r="P123" s="87"/>
      <c r="Q123" s="87"/>
      <c r="R123" s="87"/>
      <c r="S123" s="87"/>
      <c r="T123" s="87"/>
      <c r="U123" s="59"/>
      <c r="V123" s="59"/>
      <c r="W123" s="59"/>
      <c r="X123" s="59"/>
      <c r="Y123" s="59"/>
      <c r="Z123" s="59"/>
    </row>
    <row r="124" spans="1:26" ht="12.75" customHeight="1" x14ac:dyDescent="0.2">
      <c r="A124" s="59"/>
      <c r="B124" s="87"/>
      <c r="C124" s="218"/>
      <c r="D124" s="87"/>
      <c r="E124" s="87"/>
      <c r="F124" s="87"/>
      <c r="G124" s="87"/>
      <c r="H124" s="87"/>
      <c r="I124" s="59"/>
      <c r="J124" s="87"/>
      <c r="K124" s="87"/>
      <c r="L124" s="87"/>
      <c r="M124" s="87"/>
      <c r="N124" s="87"/>
      <c r="O124" s="87"/>
      <c r="P124" s="87"/>
      <c r="Q124" s="87"/>
      <c r="R124" s="87"/>
      <c r="S124" s="87"/>
      <c r="T124" s="87"/>
      <c r="U124" s="59"/>
      <c r="V124" s="59"/>
      <c r="W124" s="59"/>
      <c r="X124" s="59"/>
      <c r="Y124" s="59"/>
      <c r="Z124" s="59"/>
    </row>
    <row r="125" spans="1:26" ht="12.75" customHeight="1" x14ac:dyDescent="0.2">
      <c r="A125" s="59"/>
      <c r="B125" s="87"/>
      <c r="C125" s="218"/>
      <c r="D125" s="87"/>
      <c r="E125" s="87"/>
      <c r="F125" s="87"/>
      <c r="G125" s="87"/>
      <c r="H125" s="87"/>
      <c r="I125" s="59"/>
      <c r="J125" s="87"/>
      <c r="K125" s="87"/>
      <c r="L125" s="87"/>
      <c r="M125" s="87"/>
      <c r="N125" s="87"/>
      <c r="O125" s="87"/>
      <c r="P125" s="87"/>
      <c r="Q125" s="87"/>
      <c r="R125" s="87"/>
      <c r="S125" s="87"/>
      <c r="T125" s="87"/>
      <c r="U125" s="59"/>
      <c r="V125" s="59"/>
      <c r="W125" s="59"/>
      <c r="X125" s="59"/>
      <c r="Y125" s="59"/>
      <c r="Z125" s="59"/>
    </row>
    <row r="126" spans="1:26" ht="12.75" customHeight="1" x14ac:dyDescent="0.2">
      <c r="A126" s="59"/>
      <c r="B126" s="87"/>
      <c r="C126" s="218"/>
      <c r="D126" s="87"/>
      <c r="E126" s="87"/>
      <c r="F126" s="87"/>
      <c r="G126" s="87"/>
      <c r="H126" s="87"/>
      <c r="I126" s="59"/>
      <c r="J126" s="87"/>
      <c r="K126" s="87"/>
      <c r="L126" s="87"/>
      <c r="M126" s="87"/>
      <c r="N126" s="87"/>
      <c r="O126" s="87"/>
      <c r="P126" s="87"/>
      <c r="Q126" s="87"/>
      <c r="R126" s="87"/>
      <c r="S126" s="87"/>
      <c r="T126" s="87"/>
      <c r="U126" s="59"/>
      <c r="V126" s="59"/>
      <c r="W126" s="59"/>
      <c r="X126" s="59"/>
      <c r="Y126" s="59"/>
      <c r="Z126" s="59"/>
    </row>
    <row r="127" spans="1:26" ht="12.75" customHeight="1" x14ac:dyDescent="0.2">
      <c r="A127" s="59"/>
      <c r="B127" s="87"/>
      <c r="C127" s="218"/>
      <c r="D127" s="87"/>
      <c r="E127" s="87"/>
      <c r="F127" s="87"/>
      <c r="G127" s="87"/>
      <c r="H127" s="87"/>
      <c r="I127" s="59"/>
      <c r="J127" s="87"/>
      <c r="K127" s="87"/>
      <c r="L127" s="87"/>
      <c r="M127" s="87"/>
      <c r="N127" s="87"/>
      <c r="O127" s="87"/>
      <c r="P127" s="87"/>
      <c r="Q127" s="87"/>
      <c r="R127" s="87"/>
      <c r="S127" s="87"/>
      <c r="T127" s="87"/>
      <c r="U127" s="59"/>
      <c r="V127" s="59"/>
      <c r="W127" s="59"/>
      <c r="X127" s="59"/>
      <c r="Y127" s="59"/>
      <c r="Z127" s="59"/>
    </row>
    <row r="128" spans="1:26" ht="12.75" customHeight="1" x14ac:dyDescent="0.2">
      <c r="A128" s="59"/>
      <c r="B128" s="87"/>
      <c r="C128" s="218"/>
      <c r="D128" s="87"/>
      <c r="E128" s="87"/>
      <c r="F128" s="87"/>
      <c r="G128" s="87"/>
      <c r="H128" s="87"/>
      <c r="I128" s="59"/>
      <c r="J128" s="87"/>
      <c r="K128" s="87"/>
      <c r="L128" s="87"/>
      <c r="M128" s="87"/>
      <c r="N128" s="87"/>
      <c r="O128" s="87"/>
      <c r="P128" s="87"/>
      <c r="Q128" s="87"/>
      <c r="R128" s="87"/>
      <c r="S128" s="87"/>
      <c r="T128" s="87"/>
      <c r="U128" s="59"/>
      <c r="V128" s="59"/>
      <c r="W128" s="59"/>
      <c r="X128" s="59"/>
      <c r="Y128" s="59"/>
      <c r="Z128" s="59"/>
    </row>
    <row r="129" spans="1:26" ht="12.75" customHeight="1" x14ac:dyDescent="0.2">
      <c r="A129" s="59"/>
      <c r="B129" s="87"/>
      <c r="C129" s="218"/>
      <c r="D129" s="87"/>
      <c r="E129" s="87"/>
      <c r="F129" s="87"/>
      <c r="G129" s="87"/>
      <c r="H129" s="87"/>
      <c r="I129" s="59"/>
      <c r="J129" s="87"/>
      <c r="K129" s="87"/>
      <c r="L129" s="87"/>
      <c r="M129" s="87"/>
      <c r="N129" s="87"/>
      <c r="O129" s="87"/>
      <c r="P129" s="87"/>
      <c r="Q129" s="87"/>
      <c r="R129" s="87"/>
      <c r="S129" s="87"/>
      <c r="T129" s="87"/>
      <c r="U129" s="59"/>
      <c r="V129" s="59"/>
      <c r="W129" s="59"/>
      <c r="X129" s="59"/>
      <c r="Y129" s="59"/>
      <c r="Z129" s="59"/>
    </row>
    <row r="130" spans="1:26" ht="12.75" customHeight="1" x14ac:dyDescent="0.2">
      <c r="A130" s="59"/>
      <c r="B130" s="87"/>
      <c r="C130" s="218"/>
      <c r="D130" s="87"/>
      <c r="E130" s="87"/>
      <c r="F130" s="87"/>
      <c r="G130" s="87"/>
      <c r="H130" s="87"/>
      <c r="I130" s="59"/>
      <c r="J130" s="87"/>
      <c r="K130" s="87"/>
      <c r="L130" s="87"/>
      <c r="M130" s="87"/>
      <c r="N130" s="87"/>
      <c r="O130" s="87"/>
      <c r="P130" s="87"/>
      <c r="Q130" s="87"/>
      <c r="R130" s="87"/>
      <c r="S130" s="87"/>
      <c r="T130" s="87"/>
      <c r="U130" s="59"/>
      <c r="V130" s="59"/>
      <c r="W130" s="59"/>
      <c r="X130" s="59"/>
      <c r="Y130" s="59"/>
      <c r="Z130" s="59"/>
    </row>
    <row r="131" spans="1:26" ht="12.75" customHeight="1" x14ac:dyDescent="0.2">
      <c r="A131" s="59"/>
      <c r="B131" s="87"/>
      <c r="C131" s="218"/>
      <c r="D131" s="87"/>
      <c r="E131" s="87"/>
      <c r="F131" s="87"/>
      <c r="G131" s="87"/>
      <c r="H131" s="87"/>
      <c r="I131" s="59"/>
      <c r="J131" s="87"/>
      <c r="K131" s="87"/>
      <c r="L131" s="87"/>
      <c r="M131" s="87"/>
      <c r="N131" s="87"/>
      <c r="O131" s="87"/>
      <c r="P131" s="87"/>
      <c r="Q131" s="87"/>
      <c r="R131" s="87"/>
      <c r="S131" s="87"/>
      <c r="T131" s="87"/>
      <c r="U131" s="59"/>
      <c r="V131" s="59"/>
      <c r="W131" s="59"/>
      <c r="X131" s="59"/>
      <c r="Y131" s="59"/>
      <c r="Z131" s="59"/>
    </row>
    <row r="132" spans="1:26" ht="12.75" customHeight="1" x14ac:dyDescent="0.2">
      <c r="A132" s="59"/>
      <c r="B132" s="87"/>
      <c r="C132" s="218"/>
      <c r="D132" s="87"/>
      <c r="E132" s="87"/>
      <c r="F132" s="87"/>
      <c r="G132" s="87"/>
      <c r="H132" s="87"/>
      <c r="I132" s="59"/>
      <c r="J132" s="87"/>
      <c r="K132" s="87"/>
      <c r="L132" s="87"/>
      <c r="M132" s="87"/>
      <c r="N132" s="87"/>
      <c r="O132" s="87"/>
      <c r="P132" s="87"/>
      <c r="Q132" s="87"/>
      <c r="R132" s="87"/>
      <c r="S132" s="87"/>
      <c r="T132" s="87"/>
      <c r="U132" s="59"/>
      <c r="V132" s="59"/>
      <c r="W132" s="59"/>
      <c r="X132" s="59"/>
      <c r="Y132" s="59"/>
      <c r="Z132" s="59"/>
    </row>
    <row r="133" spans="1:26" ht="12.75" customHeight="1" x14ac:dyDescent="0.2">
      <c r="A133" s="59"/>
      <c r="B133" s="87"/>
      <c r="C133" s="218"/>
      <c r="D133" s="87"/>
      <c r="E133" s="87"/>
      <c r="F133" s="87"/>
      <c r="G133" s="87"/>
      <c r="H133" s="87"/>
      <c r="I133" s="59"/>
      <c r="J133" s="87"/>
      <c r="K133" s="87"/>
      <c r="L133" s="87"/>
      <c r="M133" s="87"/>
      <c r="N133" s="87"/>
      <c r="O133" s="87"/>
      <c r="P133" s="87"/>
      <c r="Q133" s="87"/>
      <c r="R133" s="87"/>
      <c r="S133" s="87"/>
      <c r="T133" s="87"/>
      <c r="U133" s="59"/>
      <c r="V133" s="59"/>
      <c r="W133" s="59"/>
      <c r="X133" s="59"/>
      <c r="Y133" s="59"/>
      <c r="Z133" s="59"/>
    </row>
    <row r="134" spans="1:26" ht="12.75" customHeight="1" x14ac:dyDescent="0.2">
      <c r="A134" s="59"/>
      <c r="B134" s="87"/>
      <c r="C134" s="218"/>
      <c r="D134" s="87"/>
      <c r="E134" s="87"/>
      <c r="F134" s="87"/>
      <c r="G134" s="87"/>
      <c r="H134" s="87"/>
      <c r="I134" s="59"/>
      <c r="J134" s="87"/>
      <c r="K134" s="87"/>
      <c r="L134" s="87"/>
      <c r="M134" s="87"/>
      <c r="N134" s="87"/>
      <c r="O134" s="87"/>
      <c r="P134" s="87"/>
      <c r="Q134" s="87"/>
      <c r="R134" s="87"/>
      <c r="S134" s="87"/>
      <c r="T134" s="87"/>
      <c r="U134" s="59"/>
      <c r="V134" s="59"/>
      <c r="W134" s="59"/>
      <c r="X134" s="59"/>
      <c r="Y134" s="59"/>
      <c r="Z134" s="59"/>
    </row>
    <row r="135" spans="1:26" ht="12.75" customHeight="1" x14ac:dyDescent="0.2">
      <c r="A135" s="59"/>
      <c r="B135" s="87"/>
      <c r="C135" s="218"/>
      <c r="D135" s="87"/>
      <c r="E135" s="87"/>
      <c r="F135" s="87"/>
      <c r="G135" s="87"/>
      <c r="H135" s="87"/>
      <c r="I135" s="59"/>
      <c r="J135" s="87"/>
      <c r="K135" s="87"/>
      <c r="L135" s="87"/>
      <c r="M135" s="87"/>
      <c r="N135" s="87"/>
      <c r="O135" s="87"/>
      <c r="P135" s="87"/>
      <c r="Q135" s="87"/>
      <c r="R135" s="87"/>
      <c r="S135" s="87"/>
      <c r="T135" s="87"/>
      <c r="U135" s="59"/>
      <c r="V135" s="59"/>
      <c r="W135" s="59"/>
      <c r="X135" s="59"/>
      <c r="Y135" s="59"/>
      <c r="Z135" s="59"/>
    </row>
    <row r="136" spans="1:26" ht="12.75" customHeight="1" x14ac:dyDescent="0.2">
      <c r="A136" s="59"/>
      <c r="B136" s="87"/>
      <c r="C136" s="218"/>
      <c r="D136" s="87"/>
      <c r="E136" s="87"/>
      <c r="F136" s="87"/>
      <c r="G136" s="87"/>
      <c r="H136" s="87"/>
      <c r="I136" s="59"/>
      <c r="J136" s="87"/>
      <c r="K136" s="87"/>
      <c r="L136" s="87"/>
      <c r="M136" s="87"/>
      <c r="N136" s="87"/>
      <c r="O136" s="87"/>
      <c r="P136" s="87"/>
      <c r="Q136" s="87"/>
      <c r="R136" s="87"/>
      <c r="S136" s="87"/>
      <c r="T136" s="87"/>
      <c r="U136" s="59"/>
      <c r="V136" s="59"/>
      <c r="W136" s="59"/>
      <c r="X136" s="59"/>
      <c r="Y136" s="59"/>
      <c r="Z136" s="59"/>
    </row>
    <row r="137" spans="1:26" ht="12.75" customHeight="1" x14ac:dyDescent="0.2">
      <c r="A137" s="59"/>
      <c r="B137" s="87"/>
      <c r="C137" s="218"/>
      <c r="D137" s="87"/>
      <c r="E137" s="87"/>
      <c r="F137" s="87"/>
      <c r="G137" s="87"/>
      <c r="H137" s="87"/>
      <c r="I137" s="59"/>
      <c r="J137" s="87"/>
      <c r="K137" s="87"/>
      <c r="L137" s="87"/>
      <c r="M137" s="87"/>
      <c r="N137" s="87"/>
      <c r="O137" s="87"/>
      <c r="P137" s="87"/>
      <c r="Q137" s="87"/>
      <c r="R137" s="87"/>
      <c r="S137" s="87"/>
      <c r="T137" s="87"/>
      <c r="U137" s="59"/>
      <c r="V137" s="59"/>
      <c r="W137" s="59"/>
      <c r="X137" s="59"/>
      <c r="Y137" s="59"/>
      <c r="Z137" s="59"/>
    </row>
    <row r="138" spans="1:26" ht="12.75" customHeight="1" x14ac:dyDescent="0.2">
      <c r="A138" s="59"/>
      <c r="B138" s="87"/>
      <c r="C138" s="218"/>
      <c r="D138" s="87"/>
      <c r="E138" s="87"/>
      <c r="F138" s="87"/>
      <c r="G138" s="87"/>
      <c r="H138" s="87"/>
      <c r="I138" s="59"/>
      <c r="J138" s="87"/>
      <c r="K138" s="87"/>
      <c r="L138" s="87"/>
      <c r="M138" s="87"/>
      <c r="N138" s="87"/>
      <c r="O138" s="87"/>
      <c r="P138" s="87"/>
      <c r="Q138" s="87"/>
      <c r="R138" s="87"/>
      <c r="S138" s="87"/>
      <c r="T138" s="87"/>
      <c r="U138" s="59"/>
      <c r="V138" s="59"/>
      <c r="W138" s="59"/>
      <c r="X138" s="59"/>
      <c r="Y138" s="59"/>
      <c r="Z138" s="59"/>
    </row>
    <row r="139" spans="1:26" ht="12.75" customHeight="1" x14ac:dyDescent="0.2">
      <c r="A139" s="59"/>
      <c r="B139" s="87"/>
      <c r="C139" s="218"/>
      <c r="D139" s="87"/>
      <c r="E139" s="87"/>
      <c r="F139" s="87"/>
      <c r="G139" s="87"/>
      <c r="H139" s="87"/>
      <c r="I139" s="59"/>
      <c r="J139" s="87"/>
      <c r="K139" s="87"/>
      <c r="L139" s="87"/>
      <c r="M139" s="87"/>
      <c r="N139" s="87"/>
      <c r="O139" s="87"/>
      <c r="P139" s="87"/>
      <c r="Q139" s="87"/>
      <c r="R139" s="87"/>
      <c r="S139" s="87"/>
      <c r="T139" s="87"/>
      <c r="U139" s="59"/>
      <c r="V139" s="59"/>
      <c r="W139" s="59"/>
      <c r="X139" s="59"/>
      <c r="Y139" s="59"/>
      <c r="Z139" s="59"/>
    </row>
    <row r="140" spans="1:26" ht="12.75" customHeight="1" x14ac:dyDescent="0.2">
      <c r="A140" s="59"/>
      <c r="B140" s="87"/>
      <c r="C140" s="218"/>
      <c r="D140" s="87"/>
      <c r="E140" s="87"/>
      <c r="F140" s="87"/>
      <c r="G140" s="87"/>
      <c r="H140" s="87"/>
      <c r="I140" s="59"/>
      <c r="J140" s="87"/>
      <c r="K140" s="87"/>
      <c r="L140" s="87"/>
      <c r="M140" s="87"/>
      <c r="N140" s="87"/>
      <c r="O140" s="87"/>
      <c r="P140" s="87"/>
      <c r="Q140" s="87"/>
      <c r="R140" s="87"/>
      <c r="S140" s="87"/>
      <c r="T140" s="87"/>
      <c r="U140" s="59"/>
      <c r="V140" s="59"/>
      <c r="W140" s="59"/>
      <c r="X140" s="59"/>
      <c r="Y140" s="59"/>
      <c r="Z140" s="59"/>
    </row>
    <row r="141" spans="1:26" ht="12.75" customHeight="1" x14ac:dyDescent="0.2">
      <c r="A141" s="59"/>
      <c r="B141" s="87"/>
      <c r="C141" s="218"/>
      <c r="D141" s="87"/>
      <c r="E141" s="87"/>
      <c r="F141" s="87"/>
      <c r="G141" s="87"/>
      <c r="H141" s="87"/>
      <c r="I141" s="59"/>
      <c r="J141" s="87"/>
      <c r="K141" s="87"/>
      <c r="L141" s="87"/>
      <c r="M141" s="87"/>
      <c r="N141" s="87"/>
      <c r="O141" s="87"/>
      <c r="P141" s="87"/>
      <c r="Q141" s="87"/>
      <c r="R141" s="87"/>
      <c r="S141" s="87"/>
      <c r="T141" s="87"/>
      <c r="U141" s="59"/>
      <c r="V141" s="59"/>
      <c r="W141" s="59"/>
      <c r="X141" s="59"/>
      <c r="Y141" s="59"/>
      <c r="Z141" s="59"/>
    </row>
    <row r="142" spans="1:26" ht="12.75" customHeight="1" x14ac:dyDescent="0.2">
      <c r="A142" s="59"/>
      <c r="B142" s="87"/>
      <c r="C142" s="218"/>
      <c r="D142" s="87"/>
      <c r="E142" s="87"/>
      <c r="F142" s="87"/>
      <c r="G142" s="87"/>
      <c r="H142" s="87"/>
      <c r="I142" s="59"/>
      <c r="J142" s="87"/>
      <c r="K142" s="87"/>
      <c r="L142" s="87"/>
      <c r="M142" s="87"/>
      <c r="N142" s="87"/>
      <c r="O142" s="87"/>
      <c r="P142" s="87"/>
      <c r="Q142" s="87"/>
      <c r="R142" s="87"/>
      <c r="S142" s="87"/>
      <c r="T142" s="87"/>
      <c r="U142" s="59"/>
      <c r="V142" s="59"/>
      <c r="W142" s="59"/>
      <c r="X142" s="59"/>
      <c r="Y142" s="59"/>
      <c r="Z142" s="59"/>
    </row>
    <row r="143" spans="1:26" ht="12.75" customHeight="1" x14ac:dyDescent="0.2">
      <c r="A143" s="59"/>
      <c r="B143" s="87"/>
      <c r="C143" s="218"/>
      <c r="D143" s="87"/>
      <c r="E143" s="87"/>
      <c r="F143" s="87"/>
      <c r="G143" s="87"/>
      <c r="H143" s="87"/>
      <c r="I143" s="59"/>
      <c r="J143" s="87"/>
      <c r="K143" s="87"/>
      <c r="L143" s="87"/>
      <c r="M143" s="87"/>
      <c r="N143" s="87"/>
      <c r="O143" s="87"/>
      <c r="P143" s="87"/>
      <c r="Q143" s="87"/>
      <c r="R143" s="87"/>
      <c r="S143" s="87"/>
      <c r="T143" s="87"/>
      <c r="U143" s="59"/>
      <c r="V143" s="59"/>
      <c r="W143" s="59"/>
      <c r="X143" s="59"/>
      <c r="Y143" s="59"/>
      <c r="Z143" s="59"/>
    </row>
    <row r="144" spans="1:26" ht="12.75" customHeight="1" x14ac:dyDescent="0.2">
      <c r="A144" s="59"/>
      <c r="B144" s="87"/>
      <c r="C144" s="218"/>
      <c r="D144" s="87"/>
      <c r="E144" s="87"/>
      <c r="F144" s="87"/>
      <c r="G144" s="87"/>
      <c r="H144" s="87"/>
      <c r="I144" s="59"/>
      <c r="J144" s="87"/>
      <c r="K144" s="87"/>
      <c r="L144" s="87"/>
      <c r="M144" s="87"/>
      <c r="N144" s="87"/>
      <c r="O144" s="87"/>
      <c r="P144" s="87"/>
      <c r="Q144" s="87"/>
      <c r="R144" s="87"/>
      <c r="S144" s="87"/>
      <c r="T144" s="87"/>
      <c r="U144" s="59"/>
      <c r="V144" s="59"/>
      <c r="W144" s="59"/>
      <c r="X144" s="59"/>
      <c r="Y144" s="59"/>
      <c r="Z144" s="59"/>
    </row>
    <row r="145" spans="1:26" ht="12.75" customHeight="1" x14ac:dyDescent="0.2">
      <c r="A145" s="59"/>
      <c r="B145" s="87"/>
      <c r="C145" s="218"/>
      <c r="D145" s="87"/>
      <c r="E145" s="87"/>
      <c r="F145" s="87"/>
      <c r="G145" s="87"/>
      <c r="H145" s="87"/>
      <c r="I145" s="59"/>
      <c r="J145" s="87"/>
      <c r="K145" s="87"/>
      <c r="L145" s="87"/>
      <c r="M145" s="87"/>
      <c r="N145" s="87"/>
      <c r="O145" s="87"/>
      <c r="P145" s="87"/>
      <c r="Q145" s="87"/>
      <c r="R145" s="87"/>
      <c r="S145" s="87"/>
      <c r="T145" s="87"/>
      <c r="U145" s="59"/>
      <c r="V145" s="59"/>
      <c r="W145" s="59"/>
      <c r="X145" s="59"/>
      <c r="Y145" s="59"/>
      <c r="Z145" s="59"/>
    </row>
    <row r="146" spans="1:26" ht="12.75" customHeight="1" x14ac:dyDescent="0.2">
      <c r="A146" s="59"/>
      <c r="B146" s="87"/>
      <c r="C146" s="218"/>
      <c r="D146" s="87"/>
      <c r="E146" s="87"/>
      <c r="F146" s="87"/>
      <c r="G146" s="87"/>
      <c r="H146" s="87"/>
      <c r="I146" s="59"/>
      <c r="J146" s="87"/>
      <c r="K146" s="87"/>
      <c r="L146" s="87"/>
      <c r="M146" s="87"/>
      <c r="N146" s="87"/>
      <c r="O146" s="87"/>
      <c r="P146" s="87"/>
      <c r="Q146" s="87"/>
      <c r="R146" s="87"/>
      <c r="S146" s="87"/>
      <c r="T146" s="87"/>
      <c r="U146" s="59"/>
      <c r="V146" s="59"/>
      <c r="W146" s="59"/>
      <c r="X146" s="59"/>
      <c r="Y146" s="59"/>
      <c r="Z146" s="59"/>
    </row>
    <row r="147" spans="1:26" ht="12.75" customHeight="1" x14ac:dyDescent="0.2">
      <c r="A147" s="59"/>
      <c r="B147" s="87"/>
      <c r="C147" s="218"/>
      <c r="D147" s="87"/>
      <c r="E147" s="87"/>
      <c r="F147" s="87"/>
      <c r="G147" s="87"/>
      <c r="H147" s="87"/>
      <c r="I147" s="59"/>
      <c r="J147" s="87"/>
      <c r="K147" s="87"/>
      <c r="L147" s="87"/>
      <c r="M147" s="87"/>
      <c r="N147" s="87"/>
      <c r="O147" s="87"/>
      <c r="P147" s="87"/>
      <c r="Q147" s="87"/>
      <c r="R147" s="87"/>
      <c r="S147" s="87"/>
      <c r="T147" s="87"/>
      <c r="U147" s="59"/>
      <c r="V147" s="59"/>
      <c r="W147" s="59"/>
      <c r="X147" s="59"/>
      <c r="Y147" s="59"/>
      <c r="Z147" s="59"/>
    </row>
    <row r="148" spans="1:26" ht="12.75" customHeight="1" x14ac:dyDescent="0.2">
      <c r="A148" s="59"/>
      <c r="B148" s="87"/>
      <c r="C148" s="218"/>
      <c r="D148" s="87"/>
      <c r="E148" s="87"/>
      <c r="F148" s="87"/>
      <c r="G148" s="87"/>
      <c r="H148" s="87"/>
      <c r="I148" s="59"/>
      <c r="J148" s="87"/>
      <c r="K148" s="87"/>
      <c r="L148" s="87"/>
      <c r="M148" s="87"/>
      <c r="N148" s="87"/>
      <c r="O148" s="87"/>
      <c r="P148" s="87"/>
      <c r="Q148" s="87"/>
      <c r="R148" s="87"/>
      <c r="S148" s="87"/>
      <c r="T148" s="87"/>
      <c r="U148" s="59"/>
      <c r="V148" s="59"/>
      <c r="W148" s="59"/>
      <c r="X148" s="59"/>
      <c r="Y148" s="59"/>
      <c r="Z148" s="59"/>
    </row>
    <row r="149" spans="1:26" ht="12.75" customHeight="1" x14ac:dyDescent="0.2">
      <c r="A149" s="59"/>
      <c r="B149" s="87"/>
      <c r="C149" s="218"/>
      <c r="D149" s="87"/>
      <c r="E149" s="87"/>
      <c r="F149" s="87"/>
      <c r="G149" s="87"/>
      <c r="H149" s="87"/>
      <c r="I149" s="59"/>
      <c r="J149" s="87"/>
      <c r="K149" s="87"/>
      <c r="L149" s="87"/>
      <c r="M149" s="87"/>
      <c r="N149" s="87"/>
      <c r="O149" s="87"/>
      <c r="P149" s="87"/>
      <c r="Q149" s="87"/>
      <c r="R149" s="87"/>
      <c r="S149" s="87"/>
      <c r="T149" s="87"/>
      <c r="U149" s="59"/>
      <c r="V149" s="59"/>
      <c r="W149" s="59"/>
      <c r="X149" s="59"/>
      <c r="Y149" s="59"/>
      <c r="Z149" s="59"/>
    </row>
    <row r="150" spans="1:26" ht="12.75" customHeight="1" x14ac:dyDescent="0.2">
      <c r="A150" s="59"/>
      <c r="B150" s="87"/>
      <c r="C150" s="218"/>
      <c r="D150" s="87"/>
      <c r="E150" s="87"/>
      <c r="F150" s="87"/>
      <c r="G150" s="87"/>
      <c r="H150" s="87"/>
      <c r="I150" s="59"/>
      <c r="J150" s="87"/>
      <c r="K150" s="87"/>
      <c r="L150" s="87"/>
      <c r="M150" s="87"/>
      <c r="N150" s="87"/>
      <c r="O150" s="87"/>
      <c r="P150" s="87"/>
      <c r="Q150" s="87"/>
      <c r="R150" s="87"/>
      <c r="S150" s="87"/>
      <c r="T150" s="87"/>
      <c r="U150" s="59"/>
      <c r="V150" s="59"/>
      <c r="W150" s="59"/>
      <c r="X150" s="59"/>
      <c r="Y150" s="59"/>
      <c r="Z150" s="59"/>
    </row>
    <row r="151" spans="1:26" ht="12.75" customHeight="1" x14ac:dyDescent="0.2">
      <c r="A151" s="59"/>
      <c r="B151" s="87"/>
      <c r="C151" s="218"/>
      <c r="D151" s="87"/>
      <c r="E151" s="87"/>
      <c r="F151" s="87"/>
      <c r="G151" s="87"/>
      <c r="H151" s="87"/>
      <c r="I151" s="59"/>
      <c r="J151" s="87"/>
      <c r="K151" s="87"/>
      <c r="L151" s="87"/>
      <c r="M151" s="87"/>
      <c r="N151" s="87"/>
      <c r="O151" s="87"/>
      <c r="P151" s="87"/>
      <c r="Q151" s="87"/>
      <c r="R151" s="87"/>
      <c r="S151" s="87"/>
      <c r="T151" s="87"/>
      <c r="U151" s="59"/>
      <c r="V151" s="59"/>
      <c r="W151" s="59"/>
      <c r="X151" s="59"/>
      <c r="Y151" s="59"/>
      <c r="Z151" s="59"/>
    </row>
    <row r="152" spans="1:26" ht="12.75" customHeight="1" x14ac:dyDescent="0.2">
      <c r="A152" s="59"/>
      <c r="B152" s="87"/>
      <c r="C152" s="218"/>
      <c r="D152" s="87"/>
      <c r="E152" s="87"/>
      <c r="F152" s="87"/>
      <c r="G152" s="87"/>
      <c r="H152" s="87"/>
      <c r="I152" s="59"/>
      <c r="J152" s="87"/>
      <c r="K152" s="87"/>
      <c r="L152" s="87"/>
      <c r="M152" s="87"/>
      <c r="N152" s="87"/>
      <c r="O152" s="87"/>
      <c r="P152" s="87"/>
      <c r="Q152" s="87"/>
      <c r="R152" s="87"/>
      <c r="S152" s="87"/>
      <c r="T152" s="87"/>
      <c r="U152" s="59"/>
      <c r="V152" s="59"/>
      <c r="W152" s="59"/>
      <c r="X152" s="59"/>
      <c r="Y152" s="59"/>
      <c r="Z152" s="59"/>
    </row>
    <row r="153" spans="1:26" ht="12.75" customHeight="1" x14ac:dyDescent="0.2">
      <c r="A153" s="59"/>
      <c r="B153" s="87"/>
      <c r="C153" s="218"/>
      <c r="D153" s="87"/>
      <c r="E153" s="87"/>
      <c r="F153" s="87"/>
      <c r="G153" s="87"/>
      <c r="H153" s="87"/>
      <c r="I153" s="59"/>
      <c r="J153" s="87"/>
      <c r="K153" s="87"/>
      <c r="L153" s="87"/>
      <c r="M153" s="87"/>
      <c r="N153" s="87"/>
      <c r="O153" s="87"/>
      <c r="P153" s="87"/>
      <c r="Q153" s="87"/>
      <c r="R153" s="87"/>
      <c r="S153" s="87"/>
      <c r="T153" s="87"/>
      <c r="U153" s="59"/>
      <c r="V153" s="59"/>
      <c r="W153" s="59"/>
      <c r="X153" s="59"/>
      <c r="Y153" s="59"/>
      <c r="Z153" s="59"/>
    </row>
    <row r="154" spans="1:26" ht="12.75" customHeight="1" x14ac:dyDescent="0.2">
      <c r="A154" s="59"/>
      <c r="B154" s="87"/>
      <c r="C154" s="218"/>
      <c r="D154" s="87"/>
      <c r="E154" s="87"/>
      <c r="F154" s="87"/>
      <c r="G154" s="87"/>
      <c r="H154" s="87"/>
      <c r="I154" s="59"/>
      <c r="J154" s="87"/>
      <c r="K154" s="87"/>
      <c r="L154" s="87"/>
      <c r="M154" s="87"/>
      <c r="N154" s="87"/>
      <c r="O154" s="87"/>
      <c r="P154" s="87"/>
      <c r="Q154" s="87"/>
      <c r="R154" s="87"/>
      <c r="S154" s="87"/>
      <c r="T154" s="87"/>
      <c r="U154" s="59"/>
      <c r="V154" s="59"/>
      <c r="W154" s="59"/>
      <c r="X154" s="59"/>
      <c r="Y154" s="59"/>
      <c r="Z154" s="59"/>
    </row>
    <row r="155" spans="1:26" ht="12.75" customHeight="1" x14ac:dyDescent="0.2">
      <c r="A155" s="59"/>
      <c r="B155" s="87"/>
      <c r="C155" s="218"/>
      <c r="D155" s="87"/>
      <c r="E155" s="87"/>
      <c r="F155" s="87"/>
      <c r="G155" s="87"/>
      <c r="H155" s="87"/>
      <c r="I155" s="59"/>
      <c r="J155" s="87"/>
      <c r="K155" s="87"/>
      <c r="L155" s="87"/>
      <c r="M155" s="87"/>
      <c r="N155" s="87"/>
      <c r="O155" s="87"/>
      <c r="P155" s="87"/>
      <c r="Q155" s="87"/>
      <c r="R155" s="87"/>
      <c r="S155" s="87"/>
      <c r="T155" s="87"/>
      <c r="U155" s="59"/>
      <c r="V155" s="59"/>
      <c r="W155" s="59"/>
      <c r="X155" s="59"/>
      <c r="Y155" s="59"/>
      <c r="Z155" s="59"/>
    </row>
    <row r="156" spans="1:26" ht="12.75" customHeight="1" x14ac:dyDescent="0.2">
      <c r="A156" s="59"/>
      <c r="B156" s="87"/>
      <c r="C156" s="218"/>
      <c r="D156" s="87"/>
      <c r="E156" s="87"/>
      <c r="F156" s="87"/>
      <c r="G156" s="87"/>
      <c r="H156" s="87"/>
      <c r="I156" s="59"/>
      <c r="J156" s="87"/>
      <c r="K156" s="87"/>
      <c r="L156" s="87"/>
      <c r="M156" s="87"/>
      <c r="N156" s="87"/>
      <c r="O156" s="87"/>
      <c r="P156" s="87"/>
      <c r="Q156" s="87"/>
      <c r="R156" s="87"/>
      <c r="S156" s="87"/>
      <c r="T156" s="87"/>
      <c r="U156" s="59"/>
      <c r="V156" s="59"/>
      <c r="W156" s="59"/>
      <c r="X156" s="59"/>
      <c r="Y156" s="59"/>
      <c r="Z156" s="59"/>
    </row>
    <row r="157" spans="1:26" ht="12.75" customHeight="1" x14ac:dyDescent="0.2">
      <c r="A157" s="59"/>
      <c r="B157" s="87"/>
      <c r="C157" s="218"/>
      <c r="D157" s="87"/>
      <c r="E157" s="87"/>
      <c r="F157" s="87"/>
      <c r="G157" s="87"/>
      <c r="H157" s="87"/>
      <c r="I157" s="59"/>
      <c r="J157" s="87"/>
      <c r="K157" s="87"/>
      <c r="L157" s="87"/>
      <c r="M157" s="87"/>
      <c r="N157" s="87"/>
      <c r="O157" s="87"/>
      <c r="P157" s="87"/>
      <c r="Q157" s="87"/>
      <c r="R157" s="87"/>
      <c r="S157" s="87"/>
      <c r="T157" s="87"/>
      <c r="U157" s="59"/>
      <c r="V157" s="59"/>
      <c r="W157" s="59"/>
      <c r="X157" s="59"/>
      <c r="Y157" s="59"/>
      <c r="Z157" s="59"/>
    </row>
    <row r="158" spans="1:26" ht="12.75" customHeight="1" x14ac:dyDescent="0.2">
      <c r="A158" s="59"/>
      <c r="B158" s="87"/>
      <c r="C158" s="218"/>
      <c r="D158" s="87"/>
      <c r="E158" s="87"/>
      <c r="F158" s="87"/>
      <c r="G158" s="87"/>
      <c r="H158" s="87"/>
      <c r="I158" s="59"/>
      <c r="J158" s="87"/>
      <c r="K158" s="87"/>
      <c r="L158" s="87"/>
      <c r="M158" s="87"/>
      <c r="N158" s="87"/>
      <c r="O158" s="87"/>
      <c r="P158" s="87"/>
      <c r="Q158" s="87"/>
      <c r="R158" s="87"/>
      <c r="S158" s="87"/>
      <c r="T158" s="87"/>
      <c r="U158" s="59"/>
      <c r="V158" s="59"/>
      <c r="W158" s="59"/>
      <c r="X158" s="59"/>
      <c r="Y158" s="59"/>
      <c r="Z158" s="59"/>
    </row>
    <row r="159" spans="1:26" ht="12.75" customHeight="1" x14ac:dyDescent="0.2">
      <c r="A159" s="59"/>
      <c r="B159" s="87"/>
      <c r="C159" s="218"/>
      <c r="D159" s="87"/>
      <c r="E159" s="87"/>
      <c r="F159" s="87"/>
      <c r="G159" s="87"/>
      <c r="H159" s="87"/>
      <c r="I159" s="59"/>
      <c r="J159" s="87"/>
      <c r="K159" s="87"/>
      <c r="L159" s="87"/>
      <c r="M159" s="87"/>
      <c r="N159" s="87"/>
      <c r="O159" s="87"/>
      <c r="P159" s="87"/>
      <c r="Q159" s="87"/>
      <c r="R159" s="87"/>
      <c r="S159" s="87"/>
      <c r="T159" s="87"/>
      <c r="U159" s="59"/>
      <c r="V159" s="59"/>
      <c r="W159" s="59"/>
      <c r="X159" s="59"/>
      <c r="Y159" s="59"/>
      <c r="Z159" s="59"/>
    </row>
    <row r="160" spans="1:26" ht="12.75" customHeight="1" x14ac:dyDescent="0.2">
      <c r="A160" s="59"/>
      <c r="B160" s="87"/>
      <c r="C160" s="218"/>
      <c r="D160" s="87"/>
      <c r="E160" s="87"/>
      <c r="F160" s="87"/>
      <c r="G160" s="87"/>
      <c r="H160" s="87"/>
      <c r="I160" s="59"/>
      <c r="J160" s="87"/>
      <c r="K160" s="87"/>
      <c r="L160" s="87"/>
      <c r="M160" s="87"/>
      <c r="N160" s="87"/>
      <c r="O160" s="87"/>
      <c r="P160" s="87"/>
      <c r="Q160" s="87"/>
      <c r="R160" s="87"/>
      <c r="S160" s="87"/>
      <c r="T160" s="87"/>
      <c r="U160" s="59"/>
      <c r="V160" s="59"/>
      <c r="W160" s="59"/>
      <c r="X160" s="59"/>
      <c r="Y160" s="59"/>
      <c r="Z160" s="59"/>
    </row>
    <row r="161" spans="1:26" ht="12.75" customHeight="1" x14ac:dyDescent="0.2">
      <c r="A161" s="59"/>
      <c r="B161" s="87"/>
      <c r="C161" s="218"/>
      <c r="D161" s="87"/>
      <c r="E161" s="87"/>
      <c r="F161" s="87"/>
      <c r="G161" s="87"/>
      <c r="H161" s="87"/>
      <c r="I161" s="59"/>
      <c r="J161" s="87"/>
      <c r="K161" s="87"/>
      <c r="L161" s="87"/>
      <c r="M161" s="87"/>
      <c r="N161" s="87"/>
      <c r="O161" s="87"/>
      <c r="P161" s="87"/>
      <c r="Q161" s="87"/>
      <c r="R161" s="87"/>
      <c r="S161" s="87"/>
      <c r="T161" s="87"/>
      <c r="U161" s="59"/>
      <c r="V161" s="59"/>
      <c r="W161" s="59"/>
      <c r="X161" s="59"/>
      <c r="Y161" s="59"/>
      <c r="Z161" s="59"/>
    </row>
    <row r="162" spans="1:26" ht="12.75" customHeight="1" x14ac:dyDescent="0.2">
      <c r="A162" s="59"/>
      <c r="B162" s="87"/>
      <c r="C162" s="218"/>
      <c r="D162" s="87"/>
      <c r="E162" s="87"/>
      <c r="F162" s="87"/>
      <c r="G162" s="87"/>
      <c r="H162" s="87"/>
      <c r="I162" s="59"/>
      <c r="J162" s="87"/>
      <c r="K162" s="87"/>
      <c r="L162" s="87"/>
      <c r="M162" s="87"/>
      <c r="N162" s="87"/>
      <c r="O162" s="87"/>
      <c r="P162" s="87"/>
      <c r="Q162" s="87"/>
      <c r="R162" s="87"/>
      <c r="S162" s="87"/>
      <c r="T162" s="87"/>
      <c r="U162" s="59"/>
      <c r="V162" s="59"/>
      <c r="W162" s="59"/>
      <c r="X162" s="59"/>
      <c r="Y162" s="59"/>
      <c r="Z162" s="59"/>
    </row>
    <row r="163" spans="1:26" ht="12.75" customHeight="1" x14ac:dyDescent="0.2">
      <c r="A163" s="59"/>
      <c r="B163" s="87"/>
      <c r="C163" s="218"/>
      <c r="D163" s="87"/>
      <c r="E163" s="87"/>
      <c r="F163" s="87"/>
      <c r="G163" s="87"/>
      <c r="H163" s="87"/>
      <c r="I163" s="59"/>
      <c r="J163" s="87"/>
      <c r="K163" s="87"/>
      <c r="L163" s="87"/>
      <c r="M163" s="87"/>
      <c r="N163" s="87"/>
      <c r="O163" s="87"/>
      <c r="P163" s="87"/>
      <c r="Q163" s="87"/>
      <c r="R163" s="87"/>
      <c r="S163" s="87"/>
      <c r="T163" s="87"/>
      <c r="U163" s="59"/>
      <c r="V163" s="59"/>
      <c r="W163" s="59"/>
      <c r="X163" s="59"/>
      <c r="Y163" s="59"/>
      <c r="Z163" s="59"/>
    </row>
    <row r="164" spans="1:26" ht="12.75" customHeight="1" x14ac:dyDescent="0.2">
      <c r="A164" s="59"/>
      <c r="B164" s="87"/>
      <c r="C164" s="218"/>
      <c r="D164" s="87"/>
      <c r="E164" s="87"/>
      <c r="F164" s="87"/>
      <c r="G164" s="87"/>
      <c r="H164" s="87"/>
      <c r="I164" s="59"/>
      <c r="J164" s="87"/>
      <c r="K164" s="87"/>
      <c r="L164" s="87"/>
      <c r="M164" s="87"/>
      <c r="N164" s="87"/>
      <c r="O164" s="87"/>
      <c r="P164" s="87"/>
      <c r="Q164" s="87"/>
      <c r="R164" s="87"/>
      <c r="S164" s="87"/>
      <c r="T164" s="87"/>
      <c r="U164" s="59"/>
      <c r="V164" s="59"/>
      <c r="W164" s="59"/>
      <c r="X164" s="59"/>
      <c r="Y164" s="59"/>
      <c r="Z164" s="59"/>
    </row>
    <row r="165" spans="1:26" ht="12.75" customHeight="1" x14ac:dyDescent="0.2">
      <c r="A165" s="59"/>
      <c r="B165" s="87"/>
      <c r="C165" s="218"/>
      <c r="D165" s="87"/>
      <c r="E165" s="87"/>
      <c r="F165" s="87"/>
      <c r="G165" s="87"/>
      <c r="H165" s="87"/>
      <c r="I165" s="59"/>
      <c r="J165" s="87"/>
      <c r="K165" s="87"/>
      <c r="L165" s="87"/>
      <c r="M165" s="87"/>
      <c r="N165" s="87"/>
      <c r="O165" s="87"/>
      <c r="P165" s="87"/>
      <c r="Q165" s="87"/>
      <c r="R165" s="87"/>
      <c r="S165" s="87"/>
      <c r="T165" s="87"/>
      <c r="U165" s="59"/>
      <c r="V165" s="59"/>
      <c r="W165" s="59"/>
      <c r="X165" s="59"/>
      <c r="Y165" s="59"/>
      <c r="Z165" s="59"/>
    </row>
    <row r="166" spans="1:26" ht="12.75" customHeight="1" x14ac:dyDescent="0.2">
      <c r="A166" s="59"/>
      <c r="B166" s="87"/>
      <c r="C166" s="218"/>
      <c r="D166" s="87"/>
      <c r="E166" s="87"/>
      <c r="F166" s="87"/>
      <c r="G166" s="87"/>
      <c r="H166" s="87"/>
      <c r="I166" s="59"/>
      <c r="J166" s="87"/>
      <c r="K166" s="87"/>
      <c r="L166" s="87"/>
      <c r="M166" s="87"/>
      <c r="N166" s="87"/>
      <c r="O166" s="87"/>
      <c r="P166" s="87"/>
      <c r="Q166" s="87"/>
      <c r="R166" s="87"/>
      <c r="S166" s="87"/>
      <c r="T166" s="87"/>
      <c r="U166" s="59"/>
      <c r="V166" s="59"/>
      <c r="W166" s="59"/>
      <c r="X166" s="59"/>
      <c r="Y166" s="59"/>
      <c r="Z166" s="59"/>
    </row>
    <row r="167" spans="1:26" ht="12.75" customHeight="1" x14ac:dyDescent="0.2">
      <c r="A167" s="59"/>
      <c r="B167" s="87"/>
      <c r="C167" s="218"/>
      <c r="D167" s="87"/>
      <c r="E167" s="87"/>
      <c r="F167" s="87"/>
      <c r="G167" s="87"/>
      <c r="H167" s="87"/>
      <c r="I167" s="59"/>
      <c r="J167" s="87"/>
      <c r="K167" s="87"/>
      <c r="L167" s="87"/>
      <c r="M167" s="87"/>
      <c r="N167" s="87"/>
      <c r="O167" s="87"/>
      <c r="P167" s="87"/>
      <c r="Q167" s="87"/>
      <c r="R167" s="87"/>
      <c r="S167" s="87"/>
      <c r="T167" s="87"/>
      <c r="U167" s="59"/>
      <c r="V167" s="59"/>
      <c r="W167" s="59"/>
      <c r="X167" s="59"/>
      <c r="Y167" s="59"/>
      <c r="Z167" s="59"/>
    </row>
    <row r="168" spans="1:26" ht="12.75" customHeight="1" x14ac:dyDescent="0.2">
      <c r="A168" s="59"/>
      <c r="B168" s="87"/>
      <c r="C168" s="218"/>
      <c r="D168" s="87"/>
      <c r="E168" s="87"/>
      <c r="F168" s="87"/>
      <c r="G168" s="87"/>
      <c r="H168" s="87"/>
      <c r="I168" s="59"/>
      <c r="J168" s="87"/>
      <c r="K168" s="87"/>
      <c r="L168" s="87"/>
      <c r="M168" s="87"/>
      <c r="N168" s="87"/>
      <c r="O168" s="87"/>
      <c r="P168" s="87"/>
      <c r="Q168" s="87"/>
      <c r="R168" s="87"/>
      <c r="S168" s="87"/>
      <c r="T168" s="87"/>
      <c r="U168" s="59"/>
      <c r="V168" s="59"/>
      <c r="W168" s="59"/>
      <c r="X168" s="59"/>
      <c r="Y168" s="59"/>
      <c r="Z168" s="59"/>
    </row>
    <row r="169" spans="1:26" ht="12.75" customHeight="1" x14ac:dyDescent="0.2">
      <c r="A169" s="59"/>
      <c r="B169" s="87"/>
      <c r="C169" s="218"/>
      <c r="D169" s="87"/>
      <c r="E169" s="87"/>
      <c r="F169" s="87"/>
      <c r="G169" s="87"/>
      <c r="H169" s="87"/>
      <c r="I169" s="59"/>
      <c r="J169" s="87"/>
      <c r="K169" s="87"/>
      <c r="L169" s="87"/>
      <c r="M169" s="87"/>
      <c r="N169" s="87"/>
      <c r="O169" s="87"/>
      <c r="P169" s="87"/>
      <c r="Q169" s="87"/>
      <c r="R169" s="87"/>
      <c r="S169" s="87"/>
      <c r="T169" s="87"/>
      <c r="U169" s="59"/>
      <c r="V169" s="59"/>
      <c r="W169" s="59"/>
      <c r="X169" s="59"/>
      <c r="Y169" s="59"/>
      <c r="Z169" s="59"/>
    </row>
    <row r="170" spans="1:26" ht="12.75" customHeight="1" x14ac:dyDescent="0.2">
      <c r="A170" s="59"/>
      <c r="B170" s="87"/>
      <c r="C170" s="218"/>
      <c r="D170" s="87"/>
      <c r="E170" s="87"/>
      <c r="F170" s="87"/>
      <c r="G170" s="87"/>
      <c r="H170" s="87"/>
      <c r="I170" s="59"/>
      <c r="J170" s="87"/>
      <c r="K170" s="87"/>
      <c r="L170" s="87"/>
      <c r="M170" s="87"/>
      <c r="N170" s="87"/>
      <c r="O170" s="87"/>
      <c r="P170" s="87"/>
      <c r="Q170" s="87"/>
      <c r="R170" s="87"/>
      <c r="S170" s="87"/>
      <c r="T170" s="87"/>
      <c r="U170" s="59"/>
      <c r="V170" s="59"/>
      <c r="W170" s="59"/>
      <c r="X170" s="59"/>
      <c r="Y170" s="59"/>
      <c r="Z170" s="59"/>
    </row>
    <row r="171" spans="1:26" ht="12.75" customHeight="1" x14ac:dyDescent="0.2">
      <c r="A171" s="59"/>
      <c r="B171" s="87"/>
      <c r="C171" s="218"/>
      <c r="D171" s="87"/>
      <c r="E171" s="87"/>
      <c r="F171" s="87"/>
      <c r="G171" s="87"/>
      <c r="H171" s="87"/>
      <c r="I171" s="59"/>
      <c r="J171" s="87"/>
      <c r="K171" s="87"/>
      <c r="L171" s="87"/>
      <c r="M171" s="87"/>
      <c r="N171" s="87"/>
      <c r="O171" s="87"/>
      <c r="P171" s="87"/>
      <c r="Q171" s="87"/>
      <c r="R171" s="87"/>
      <c r="S171" s="87"/>
      <c r="T171" s="87"/>
      <c r="U171" s="59"/>
      <c r="V171" s="59"/>
      <c r="W171" s="59"/>
      <c r="X171" s="59"/>
      <c r="Y171" s="59"/>
      <c r="Z171" s="59"/>
    </row>
    <row r="172" spans="1:26" ht="12.75" customHeight="1" x14ac:dyDescent="0.2">
      <c r="A172" s="59"/>
      <c r="B172" s="87"/>
      <c r="C172" s="218"/>
      <c r="D172" s="87"/>
      <c r="E172" s="87"/>
      <c r="F172" s="87"/>
      <c r="G172" s="87"/>
      <c r="H172" s="87"/>
      <c r="I172" s="59"/>
      <c r="J172" s="87"/>
      <c r="K172" s="87"/>
      <c r="L172" s="87"/>
      <c r="M172" s="87"/>
      <c r="N172" s="87"/>
      <c r="O172" s="87"/>
      <c r="P172" s="87"/>
      <c r="Q172" s="87"/>
      <c r="R172" s="87"/>
      <c r="S172" s="87"/>
      <c r="T172" s="87"/>
      <c r="U172" s="59"/>
      <c r="V172" s="59"/>
      <c r="W172" s="59"/>
      <c r="X172" s="59"/>
      <c r="Y172" s="59"/>
      <c r="Z172" s="59"/>
    </row>
    <row r="173" spans="1:26" ht="12.75" customHeight="1" x14ac:dyDescent="0.2">
      <c r="A173" s="59"/>
      <c r="B173" s="87"/>
      <c r="C173" s="218"/>
      <c r="D173" s="87"/>
      <c r="E173" s="87"/>
      <c r="F173" s="87"/>
      <c r="G173" s="87"/>
      <c r="H173" s="87"/>
      <c r="I173" s="59"/>
      <c r="J173" s="87"/>
      <c r="K173" s="87"/>
      <c r="L173" s="87"/>
      <c r="M173" s="87"/>
      <c r="N173" s="87"/>
      <c r="O173" s="87"/>
      <c r="P173" s="87"/>
      <c r="Q173" s="87"/>
      <c r="R173" s="87"/>
      <c r="S173" s="87"/>
      <c r="T173" s="87"/>
      <c r="U173" s="59"/>
      <c r="V173" s="59"/>
      <c r="W173" s="59"/>
      <c r="X173" s="59"/>
      <c r="Y173" s="59"/>
      <c r="Z173" s="59"/>
    </row>
    <row r="174" spans="1:26" ht="12.75" customHeight="1" x14ac:dyDescent="0.2">
      <c r="A174" s="59"/>
      <c r="B174" s="87"/>
      <c r="C174" s="218"/>
      <c r="D174" s="87"/>
      <c r="E174" s="87"/>
      <c r="F174" s="87"/>
      <c r="G174" s="87"/>
      <c r="H174" s="87"/>
      <c r="I174" s="59"/>
      <c r="J174" s="87"/>
      <c r="K174" s="87"/>
      <c r="L174" s="87"/>
      <c r="M174" s="87"/>
      <c r="N174" s="87"/>
      <c r="O174" s="87"/>
      <c r="P174" s="87"/>
      <c r="Q174" s="87"/>
      <c r="R174" s="87"/>
      <c r="S174" s="87"/>
      <c r="T174" s="87"/>
      <c r="U174" s="59"/>
      <c r="V174" s="59"/>
      <c r="W174" s="59"/>
      <c r="X174" s="59"/>
      <c r="Y174" s="59"/>
      <c r="Z174" s="59"/>
    </row>
    <row r="175" spans="1:26" ht="12.75" customHeight="1" x14ac:dyDescent="0.2">
      <c r="A175" s="59"/>
      <c r="B175" s="87"/>
      <c r="C175" s="218"/>
      <c r="D175" s="87"/>
      <c r="E175" s="87"/>
      <c r="F175" s="87"/>
      <c r="G175" s="87"/>
      <c r="H175" s="87"/>
      <c r="I175" s="59"/>
      <c r="J175" s="87"/>
      <c r="K175" s="87"/>
      <c r="L175" s="87"/>
      <c r="M175" s="87"/>
      <c r="N175" s="87"/>
      <c r="O175" s="87"/>
      <c r="P175" s="87"/>
      <c r="Q175" s="87"/>
      <c r="R175" s="87"/>
      <c r="S175" s="87"/>
      <c r="T175" s="87"/>
      <c r="U175" s="59"/>
      <c r="V175" s="59"/>
      <c r="W175" s="59"/>
      <c r="X175" s="59"/>
      <c r="Y175" s="59"/>
      <c r="Z175" s="59"/>
    </row>
    <row r="176" spans="1:26" ht="12.75" customHeight="1" x14ac:dyDescent="0.2">
      <c r="A176" s="59"/>
      <c r="B176" s="87"/>
      <c r="C176" s="218"/>
      <c r="D176" s="87"/>
      <c r="E176" s="87"/>
      <c r="F176" s="87"/>
      <c r="G176" s="87"/>
      <c r="H176" s="87"/>
      <c r="I176" s="59"/>
      <c r="J176" s="87"/>
      <c r="K176" s="87"/>
      <c r="L176" s="87"/>
      <c r="M176" s="87"/>
      <c r="N176" s="87"/>
      <c r="O176" s="87"/>
      <c r="P176" s="87"/>
      <c r="Q176" s="87"/>
      <c r="R176" s="87"/>
      <c r="S176" s="87"/>
      <c r="T176" s="87"/>
      <c r="U176" s="59"/>
      <c r="V176" s="59"/>
      <c r="W176" s="59"/>
      <c r="X176" s="59"/>
      <c r="Y176" s="59"/>
      <c r="Z176" s="59"/>
    </row>
    <row r="177" spans="1:26" ht="12.75" customHeight="1" x14ac:dyDescent="0.2">
      <c r="A177" s="59"/>
      <c r="B177" s="87"/>
      <c r="C177" s="218"/>
      <c r="D177" s="87"/>
      <c r="E177" s="87"/>
      <c r="F177" s="87"/>
      <c r="G177" s="87"/>
      <c r="H177" s="87"/>
      <c r="I177" s="59"/>
      <c r="J177" s="87"/>
      <c r="K177" s="87"/>
      <c r="L177" s="87"/>
      <c r="M177" s="87"/>
      <c r="N177" s="87"/>
      <c r="O177" s="87"/>
      <c r="P177" s="87"/>
      <c r="Q177" s="87"/>
      <c r="R177" s="87"/>
      <c r="S177" s="87"/>
      <c r="T177" s="87"/>
      <c r="U177" s="59"/>
      <c r="V177" s="59"/>
      <c r="W177" s="59"/>
      <c r="X177" s="59"/>
      <c r="Y177" s="59"/>
      <c r="Z177" s="59"/>
    </row>
    <row r="178" spans="1:26" ht="12.75" customHeight="1" x14ac:dyDescent="0.2">
      <c r="A178" s="59"/>
      <c r="B178" s="87"/>
      <c r="C178" s="218"/>
      <c r="D178" s="87"/>
      <c r="E178" s="87"/>
      <c r="F178" s="87"/>
      <c r="G178" s="87"/>
      <c r="H178" s="87"/>
      <c r="I178" s="59"/>
      <c r="J178" s="87"/>
      <c r="K178" s="87"/>
      <c r="L178" s="87"/>
      <c r="M178" s="87"/>
      <c r="N178" s="87"/>
      <c r="O178" s="87"/>
      <c r="P178" s="87"/>
      <c r="Q178" s="87"/>
      <c r="R178" s="87"/>
      <c r="S178" s="87"/>
      <c r="T178" s="87"/>
      <c r="U178" s="59"/>
      <c r="V178" s="59"/>
      <c r="W178" s="59"/>
      <c r="X178" s="59"/>
      <c r="Y178" s="59"/>
      <c r="Z178" s="59"/>
    </row>
    <row r="179" spans="1:26" ht="12.75" customHeight="1" x14ac:dyDescent="0.2">
      <c r="A179" s="59"/>
      <c r="B179" s="87"/>
      <c r="C179" s="218"/>
      <c r="D179" s="87"/>
      <c r="E179" s="87"/>
      <c r="F179" s="87"/>
      <c r="G179" s="87"/>
      <c r="H179" s="87"/>
      <c r="I179" s="59"/>
      <c r="J179" s="87"/>
      <c r="K179" s="87"/>
      <c r="L179" s="87"/>
      <c r="M179" s="87"/>
      <c r="N179" s="87"/>
      <c r="O179" s="87"/>
      <c r="P179" s="87"/>
      <c r="Q179" s="87"/>
      <c r="R179" s="87"/>
      <c r="S179" s="87"/>
      <c r="T179" s="87"/>
      <c r="U179" s="59"/>
      <c r="V179" s="59"/>
      <c r="W179" s="59"/>
      <c r="X179" s="59"/>
      <c r="Y179" s="59"/>
      <c r="Z179" s="59"/>
    </row>
    <row r="180" spans="1:26" ht="12.75" customHeight="1" x14ac:dyDescent="0.2">
      <c r="A180" s="59"/>
      <c r="B180" s="87"/>
      <c r="C180" s="218"/>
      <c r="D180" s="87"/>
      <c r="E180" s="87"/>
      <c r="F180" s="87"/>
      <c r="G180" s="87"/>
      <c r="H180" s="87"/>
      <c r="I180" s="59"/>
      <c r="J180" s="87"/>
      <c r="K180" s="87"/>
      <c r="L180" s="87"/>
      <c r="M180" s="87"/>
      <c r="N180" s="87"/>
      <c r="O180" s="87"/>
      <c r="P180" s="87"/>
      <c r="Q180" s="87"/>
      <c r="R180" s="87"/>
      <c r="S180" s="87"/>
      <c r="T180" s="87"/>
      <c r="U180" s="59"/>
      <c r="V180" s="59"/>
      <c r="W180" s="59"/>
      <c r="X180" s="59"/>
      <c r="Y180" s="59"/>
      <c r="Z180" s="59"/>
    </row>
    <row r="181" spans="1:26" ht="12.75" customHeight="1" x14ac:dyDescent="0.2">
      <c r="A181" s="59"/>
      <c r="B181" s="87"/>
      <c r="C181" s="218"/>
      <c r="D181" s="87"/>
      <c r="E181" s="87"/>
      <c r="F181" s="87"/>
      <c r="G181" s="87"/>
      <c r="H181" s="87"/>
      <c r="I181" s="59"/>
      <c r="J181" s="87"/>
      <c r="K181" s="87"/>
      <c r="L181" s="87"/>
      <c r="M181" s="87"/>
      <c r="N181" s="87"/>
      <c r="O181" s="87"/>
      <c r="P181" s="87"/>
      <c r="Q181" s="87"/>
      <c r="R181" s="87"/>
      <c r="S181" s="87"/>
      <c r="T181" s="87"/>
      <c r="U181" s="59"/>
      <c r="V181" s="59"/>
      <c r="W181" s="59"/>
      <c r="X181" s="59"/>
      <c r="Y181" s="59"/>
      <c r="Z181" s="59"/>
    </row>
    <row r="182" spans="1:26" ht="12.75" customHeight="1" x14ac:dyDescent="0.2">
      <c r="A182" s="59"/>
      <c r="B182" s="87"/>
      <c r="C182" s="218"/>
      <c r="D182" s="87"/>
      <c r="E182" s="87"/>
      <c r="F182" s="87"/>
      <c r="G182" s="87"/>
      <c r="H182" s="87"/>
      <c r="I182" s="59"/>
      <c r="J182" s="87"/>
      <c r="K182" s="87"/>
      <c r="L182" s="87"/>
      <c r="M182" s="87"/>
      <c r="N182" s="87"/>
      <c r="O182" s="87"/>
      <c r="P182" s="87"/>
      <c r="Q182" s="87"/>
      <c r="R182" s="87"/>
      <c r="S182" s="87"/>
      <c r="T182" s="87"/>
      <c r="U182" s="59"/>
      <c r="V182" s="59"/>
      <c r="W182" s="59"/>
      <c r="X182" s="59"/>
      <c r="Y182" s="59"/>
      <c r="Z182" s="59"/>
    </row>
    <row r="183" spans="1:26" ht="12.75" customHeight="1" x14ac:dyDescent="0.2">
      <c r="A183" s="59"/>
      <c r="B183" s="87"/>
      <c r="C183" s="218"/>
      <c r="D183" s="87"/>
      <c r="E183" s="87"/>
      <c r="F183" s="87"/>
      <c r="G183" s="87"/>
      <c r="H183" s="87"/>
      <c r="I183" s="59"/>
      <c r="J183" s="87"/>
      <c r="K183" s="87"/>
      <c r="L183" s="87"/>
      <c r="M183" s="87"/>
      <c r="N183" s="87"/>
      <c r="O183" s="87"/>
      <c r="P183" s="87"/>
      <c r="Q183" s="87"/>
      <c r="R183" s="87"/>
      <c r="S183" s="87"/>
      <c r="T183" s="87"/>
      <c r="U183" s="59"/>
      <c r="V183" s="59"/>
      <c r="W183" s="59"/>
      <c r="X183" s="59"/>
      <c r="Y183" s="59"/>
      <c r="Z183" s="59"/>
    </row>
    <row r="184" spans="1:26" ht="12.75" customHeight="1" x14ac:dyDescent="0.2">
      <c r="A184" s="59"/>
      <c r="B184" s="87"/>
      <c r="C184" s="218"/>
      <c r="D184" s="87"/>
      <c r="E184" s="87"/>
      <c r="F184" s="87"/>
      <c r="G184" s="87"/>
      <c r="H184" s="87"/>
      <c r="I184" s="59"/>
      <c r="J184" s="87"/>
      <c r="K184" s="87"/>
      <c r="L184" s="87"/>
      <c r="M184" s="87"/>
      <c r="N184" s="87"/>
      <c r="O184" s="87"/>
      <c r="P184" s="87"/>
      <c r="Q184" s="87"/>
      <c r="R184" s="87"/>
      <c r="S184" s="87"/>
      <c r="T184" s="87"/>
      <c r="U184" s="59"/>
      <c r="V184" s="59"/>
      <c r="W184" s="59"/>
      <c r="X184" s="59"/>
      <c r="Y184" s="59"/>
      <c r="Z184" s="59"/>
    </row>
    <row r="185" spans="1:26" ht="12.75" customHeight="1" x14ac:dyDescent="0.2">
      <c r="A185" s="59"/>
      <c r="B185" s="87"/>
      <c r="C185" s="218"/>
      <c r="D185" s="87"/>
      <c r="E185" s="87"/>
      <c r="F185" s="87"/>
      <c r="G185" s="87"/>
      <c r="H185" s="87"/>
      <c r="I185" s="59"/>
      <c r="J185" s="87"/>
      <c r="K185" s="87"/>
      <c r="L185" s="87"/>
      <c r="M185" s="87"/>
      <c r="N185" s="87"/>
      <c r="O185" s="87"/>
      <c r="P185" s="87"/>
      <c r="Q185" s="87"/>
      <c r="R185" s="87"/>
      <c r="S185" s="87"/>
      <c r="T185" s="87"/>
      <c r="U185" s="59"/>
      <c r="V185" s="59"/>
      <c r="W185" s="59"/>
      <c r="X185" s="59"/>
      <c r="Y185" s="59"/>
      <c r="Z185" s="59"/>
    </row>
    <row r="186" spans="1:26" ht="12.75" customHeight="1" x14ac:dyDescent="0.2">
      <c r="A186" s="59"/>
      <c r="B186" s="87"/>
      <c r="C186" s="218"/>
      <c r="D186" s="87"/>
      <c r="E186" s="87"/>
      <c r="F186" s="87"/>
      <c r="G186" s="87"/>
      <c r="H186" s="87"/>
      <c r="I186" s="59"/>
      <c r="J186" s="87"/>
      <c r="K186" s="87"/>
      <c r="L186" s="87"/>
      <c r="M186" s="87"/>
      <c r="N186" s="87"/>
      <c r="O186" s="87"/>
      <c r="P186" s="87"/>
      <c r="Q186" s="87"/>
      <c r="R186" s="87"/>
      <c r="S186" s="87"/>
      <c r="T186" s="87"/>
      <c r="U186" s="59"/>
      <c r="V186" s="59"/>
      <c r="W186" s="59"/>
      <c r="X186" s="59"/>
      <c r="Y186" s="59"/>
      <c r="Z186" s="59"/>
    </row>
    <row r="187" spans="1:26" ht="12.75" customHeight="1" x14ac:dyDescent="0.2">
      <c r="A187" s="59"/>
      <c r="B187" s="87"/>
      <c r="C187" s="218"/>
      <c r="D187" s="87"/>
      <c r="E187" s="87"/>
      <c r="F187" s="87"/>
      <c r="G187" s="87"/>
      <c r="H187" s="87"/>
      <c r="I187" s="59"/>
      <c r="J187" s="87"/>
      <c r="K187" s="87"/>
      <c r="L187" s="87"/>
      <c r="M187" s="87"/>
      <c r="N187" s="87"/>
      <c r="O187" s="87"/>
      <c r="P187" s="87"/>
      <c r="Q187" s="87"/>
      <c r="R187" s="87"/>
      <c r="S187" s="87"/>
      <c r="T187" s="87"/>
      <c r="U187" s="59"/>
      <c r="V187" s="59"/>
      <c r="W187" s="59"/>
      <c r="X187" s="59"/>
      <c r="Y187" s="59"/>
      <c r="Z187" s="59"/>
    </row>
    <row r="188" spans="1:26" ht="12.75" customHeight="1" x14ac:dyDescent="0.2">
      <c r="A188" s="59"/>
      <c r="B188" s="87"/>
      <c r="C188" s="218"/>
      <c r="D188" s="87"/>
      <c r="E188" s="87"/>
      <c r="F188" s="87"/>
      <c r="G188" s="87"/>
      <c r="H188" s="87"/>
      <c r="I188" s="59"/>
      <c r="J188" s="87"/>
      <c r="K188" s="87"/>
      <c r="L188" s="87"/>
      <c r="M188" s="87"/>
      <c r="N188" s="87"/>
      <c r="O188" s="87"/>
      <c r="P188" s="87"/>
      <c r="Q188" s="87"/>
      <c r="R188" s="87"/>
      <c r="S188" s="87"/>
      <c r="T188" s="87"/>
      <c r="U188" s="59"/>
      <c r="V188" s="59"/>
      <c r="W188" s="59"/>
      <c r="X188" s="59"/>
      <c r="Y188" s="59"/>
      <c r="Z188" s="59"/>
    </row>
    <row r="189" spans="1:26" ht="12.75" customHeight="1" x14ac:dyDescent="0.2">
      <c r="A189" s="59"/>
      <c r="B189" s="87"/>
      <c r="C189" s="218"/>
      <c r="D189" s="87"/>
      <c r="E189" s="87"/>
      <c r="F189" s="87"/>
      <c r="G189" s="87"/>
      <c r="H189" s="87"/>
      <c r="I189" s="59"/>
      <c r="J189" s="87"/>
      <c r="K189" s="87"/>
      <c r="L189" s="87"/>
      <c r="M189" s="87"/>
      <c r="N189" s="87"/>
      <c r="O189" s="87"/>
      <c r="P189" s="87"/>
      <c r="Q189" s="87"/>
      <c r="R189" s="87"/>
      <c r="S189" s="87"/>
      <c r="T189" s="87"/>
      <c r="U189" s="59"/>
      <c r="V189" s="59"/>
      <c r="W189" s="59"/>
      <c r="X189" s="59"/>
      <c r="Y189" s="59"/>
      <c r="Z189" s="59"/>
    </row>
    <row r="190" spans="1:26" ht="12.75" customHeight="1" x14ac:dyDescent="0.2">
      <c r="A190" s="59"/>
      <c r="B190" s="87"/>
      <c r="C190" s="218"/>
      <c r="D190" s="87"/>
      <c r="E190" s="87"/>
      <c r="F190" s="87"/>
      <c r="G190" s="87"/>
      <c r="H190" s="87"/>
      <c r="I190" s="59"/>
      <c r="J190" s="87"/>
      <c r="K190" s="87"/>
      <c r="L190" s="87"/>
      <c r="M190" s="87"/>
      <c r="N190" s="87"/>
      <c r="O190" s="87"/>
      <c r="P190" s="87"/>
      <c r="Q190" s="87"/>
      <c r="R190" s="87"/>
      <c r="S190" s="87"/>
      <c r="T190" s="87"/>
      <c r="U190" s="59"/>
      <c r="V190" s="59"/>
      <c r="W190" s="59"/>
      <c r="X190" s="59"/>
      <c r="Y190" s="59"/>
      <c r="Z190" s="59"/>
    </row>
    <row r="191" spans="1:26" ht="12.75" customHeight="1" x14ac:dyDescent="0.2">
      <c r="A191" s="59"/>
      <c r="B191" s="87"/>
      <c r="C191" s="218"/>
      <c r="D191" s="87"/>
      <c r="E191" s="87"/>
      <c r="F191" s="87"/>
      <c r="G191" s="87"/>
      <c r="H191" s="87"/>
      <c r="I191" s="59"/>
      <c r="J191" s="87"/>
      <c r="K191" s="87"/>
      <c r="L191" s="87"/>
      <c r="M191" s="87"/>
      <c r="N191" s="87"/>
      <c r="O191" s="87"/>
      <c r="P191" s="87"/>
      <c r="Q191" s="87"/>
      <c r="R191" s="87"/>
      <c r="S191" s="87"/>
      <c r="T191" s="87"/>
      <c r="U191" s="59"/>
      <c r="V191" s="59"/>
      <c r="W191" s="59"/>
      <c r="X191" s="59"/>
      <c r="Y191" s="59"/>
      <c r="Z191" s="59"/>
    </row>
    <row r="192" spans="1:26" ht="12.75" customHeight="1" x14ac:dyDescent="0.2">
      <c r="A192" s="59"/>
      <c r="B192" s="87"/>
      <c r="C192" s="218"/>
      <c r="D192" s="87"/>
      <c r="E192" s="87"/>
      <c r="F192" s="87"/>
      <c r="G192" s="87"/>
      <c r="H192" s="87"/>
      <c r="I192" s="59"/>
      <c r="J192" s="87"/>
      <c r="K192" s="87"/>
      <c r="L192" s="87"/>
      <c r="M192" s="87"/>
      <c r="N192" s="87"/>
      <c r="O192" s="87"/>
      <c r="P192" s="87"/>
      <c r="Q192" s="87"/>
      <c r="R192" s="87"/>
      <c r="S192" s="87"/>
      <c r="T192" s="87"/>
      <c r="U192" s="59"/>
      <c r="V192" s="59"/>
      <c r="W192" s="59"/>
      <c r="X192" s="59"/>
      <c r="Y192" s="59"/>
      <c r="Z192" s="59"/>
    </row>
    <row r="193" spans="1:26" ht="12.75" customHeight="1" x14ac:dyDescent="0.2">
      <c r="A193" s="59"/>
      <c r="B193" s="87"/>
      <c r="C193" s="218"/>
      <c r="D193" s="87"/>
      <c r="E193" s="87"/>
      <c r="F193" s="87"/>
      <c r="G193" s="87"/>
      <c r="H193" s="87"/>
      <c r="I193" s="59"/>
      <c r="J193" s="87"/>
      <c r="K193" s="87"/>
      <c r="L193" s="87"/>
      <c r="M193" s="87"/>
      <c r="N193" s="87"/>
      <c r="O193" s="87"/>
      <c r="P193" s="87"/>
      <c r="Q193" s="87"/>
      <c r="R193" s="87"/>
      <c r="S193" s="87"/>
      <c r="T193" s="87"/>
      <c r="U193" s="59"/>
      <c r="V193" s="59"/>
      <c r="W193" s="59"/>
      <c r="X193" s="59"/>
      <c r="Y193" s="59"/>
      <c r="Z193" s="59"/>
    </row>
    <row r="194" spans="1:26" ht="12.75" customHeight="1" x14ac:dyDescent="0.2">
      <c r="A194" s="59"/>
      <c r="B194" s="87"/>
      <c r="C194" s="218"/>
      <c r="D194" s="87"/>
      <c r="E194" s="87"/>
      <c r="F194" s="87"/>
      <c r="G194" s="87"/>
      <c r="H194" s="87"/>
      <c r="I194" s="59"/>
      <c r="J194" s="87"/>
      <c r="K194" s="87"/>
      <c r="L194" s="87"/>
      <c r="M194" s="87"/>
      <c r="N194" s="87"/>
      <c r="O194" s="87"/>
      <c r="P194" s="87"/>
      <c r="Q194" s="87"/>
      <c r="R194" s="87"/>
      <c r="S194" s="87"/>
      <c r="T194" s="87"/>
      <c r="U194" s="59"/>
      <c r="V194" s="59"/>
      <c r="W194" s="59"/>
      <c r="X194" s="59"/>
      <c r="Y194" s="59"/>
      <c r="Z194" s="59"/>
    </row>
    <row r="195" spans="1:26" ht="12.75" customHeight="1" x14ac:dyDescent="0.2">
      <c r="A195" s="59"/>
      <c r="B195" s="87"/>
      <c r="C195" s="218"/>
      <c r="D195" s="87"/>
      <c r="E195" s="87"/>
      <c r="F195" s="87"/>
      <c r="G195" s="87"/>
      <c r="H195" s="87"/>
      <c r="I195" s="59"/>
      <c r="J195" s="87"/>
      <c r="K195" s="87"/>
      <c r="L195" s="87"/>
      <c r="M195" s="87"/>
      <c r="N195" s="87"/>
      <c r="O195" s="87"/>
      <c r="P195" s="87"/>
      <c r="Q195" s="87"/>
      <c r="R195" s="87"/>
      <c r="S195" s="87"/>
      <c r="T195" s="87"/>
      <c r="U195" s="59"/>
      <c r="V195" s="59"/>
      <c r="W195" s="59"/>
      <c r="X195" s="59"/>
      <c r="Y195" s="59"/>
      <c r="Z195" s="59"/>
    </row>
    <row r="196" spans="1:26" ht="12.75" customHeight="1" x14ac:dyDescent="0.2">
      <c r="A196" s="59"/>
      <c r="B196" s="87"/>
      <c r="C196" s="218"/>
      <c r="D196" s="87"/>
      <c r="E196" s="87"/>
      <c r="F196" s="87"/>
      <c r="G196" s="87"/>
      <c r="H196" s="87"/>
      <c r="I196" s="59"/>
      <c r="J196" s="87"/>
      <c r="K196" s="87"/>
      <c r="L196" s="87"/>
      <c r="M196" s="87"/>
      <c r="N196" s="87"/>
      <c r="O196" s="87"/>
      <c r="P196" s="87"/>
      <c r="Q196" s="87"/>
      <c r="R196" s="87"/>
      <c r="S196" s="87"/>
      <c r="T196" s="87"/>
      <c r="U196" s="59"/>
      <c r="V196" s="59"/>
      <c r="W196" s="59"/>
      <c r="X196" s="59"/>
      <c r="Y196" s="59"/>
      <c r="Z196" s="59"/>
    </row>
    <row r="197" spans="1:26" ht="12.75" customHeight="1" x14ac:dyDescent="0.2">
      <c r="A197" s="59"/>
      <c r="B197" s="87"/>
      <c r="C197" s="218"/>
      <c r="D197" s="87"/>
      <c r="E197" s="87"/>
      <c r="F197" s="87"/>
      <c r="G197" s="87"/>
      <c r="H197" s="87"/>
      <c r="I197" s="59"/>
      <c r="J197" s="87"/>
      <c r="K197" s="87"/>
      <c r="L197" s="87"/>
      <c r="M197" s="87"/>
      <c r="N197" s="87"/>
      <c r="O197" s="87"/>
      <c r="P197" s="87"/>
      <c r="Q197" s="87"/>
      <c r="R197" s="87"/>
      <c r="S197" s="87"/>
      <c r="T197" s="87"/>
      <c r="U197" s="59"/>
      <c r="V197" s="59"/>
      <c r="W197" s="59"/>
      <c r="X197" s="59"/>
      <c r="Y197" s="59"/>
      <c r="Z197" s="59"/>
    </row>
    <row r="198" spans="1:26" ht="12.75" customHeight="1" x14ac:dyDescent="0.2">
      <c r="A198" s="59"/>
      <c r="B198" s="87"/>
      <c r="C198" s="218"/>
      <c r="D198" s="87"/>
      <c r="E198" s="87"/>
      <c r="F198" s="87"/>
      <c r="G198" s="87"/>
      <c r="H198" s="87"/>
      <c r="I198" s="59"/>
      <c r="J198" s="87"/>
      <c r="K198" s="87"/>
      <c r="L198" s="87"/>
      <c r="M198" s="87"/>
      <c r="N198" s="87"/>
      <c r="O198" s="87"/>
      <c r="P198" s="87"/>
      <c r="Q198" s="87"/>
      <c r="R198" s="87"/>
      <c r="S198" s="87"/>
      <c r="T198" s="87"/>
      <c r="U198" s="59"/>
      <c r="V198" s="59"/>
      <c r="W198" s="59"/>
      <c r="X198" s="59"/>
      <c r="Y198" s="59"/>
      <c r="Z198" s="59"/>
    </row>
    <row r="199" spans="1:26" ht="12.75" customHeight="1" x14ac:dyDescent="0.2">
      <c r="A199" s="59"/>
      <c r="B199" s="87"/>
      <c r="C199" s="218"/>
      <c r="D199" s="87"/>
      <c r="E199" s="87"/>
      <c r="F199" s="87"/>
      <c r="G199" s="87"/>
      <c r="H199" s="87"/>
      <c r="I199" s="59"/>
      <c r="J199" s="87"/>
      <c r="K199" s="87"/>
      <c r="L199" s="87"/>
      <c r="M199" s="87"/>
      <c r="N199" s="87"/>
      <c r="O199" s="87"/>
      <c r="P199" s="87"/>
      <c r="Q199" s="87"/>
      <c r="R199" s="87"/>
      <c r="S199" s="87"/>
      <c r="T199" s="87"/>
      <c r="U199" s="59"/>
      <c r="V199" s="59"/>
      <c r="W199" s="59"/>
      <c r="X199" s="59"/>
      <c r="Y199" s="59"/>
      <c r="Z199" s="59"/>
    </row>
    <row r="200" spans="1:26" ht="12.75" customHeight="1" x14ac:dyDescent="0.2">
      <c r="A200" s="59"/>
      <c r="B200" s="87"/>
      <c r="C200" s="218"/>
      <c r="D200" s="87"/>
      <c r="E200" s="87"/>
      <c r="F200" s="87"/>
      <c r="G200" s="87"/>
      <c r="H200" s="87"/>
      <c r="I200" s="59"/>
      <c r="J200" s="87"/>
      <c r="K200" s="87"/>
      <c r="L200" s="87"/>
      <c r="M200" s="87"/>
      <c r="N200" s="87"/>
      <c r="O200" s="87"/>
      <c r="P200" s="87"/>
      <c r="Q200" s="87"/>
      <c r="R200" s="87"/>
      <c r="S200" s="87"/>
      <c r="T200" s="87"/>
      <c r="U200" s="59"/>
      <c r="V200" s="59"/>
      <c r="W200" s="59"/>
      <c r="X200" s="59"/>
      <c r="Y200" s="59"/>
      <c r="Z200" s="59"/>
    </row>
    <row r="201" spans="1:26" ht="12.75" customHeight="1" x14ac:dyDescent="0.2">
      <c r="A201" s="59"/>
      <c r="B201" s="87"/>
      <c r="C201" s="218"/>
      <c r="D201" s="87"/>
      <c r="E201" s="87"/>
      <c r="F201" s="87"/>
      <c r="G201" s="87"/>
      <c r="H201" s="87"/>
      <c r="I201" s="59"/>
      <c r="J201" s="87"/>
      <c r="K201" s="87"/>
      <c r="L201" s="87"/>
      <c r="M201" s="87"/>
      <c r="N201" s="87"/>
      <c r="O201" s="87"/>
      <c r="P201" s="87"/>
      <c r="Q201" s="87"/>
      <c r="R201" s="87"/>
      <c r="S201" s="87"/>
      <c r="T201" s="87"/>
      <c r="U201" s="59"/>
      <c r="V201" s="59"/>
      <c r="W201" s="59"/>
      <c r="X201" s="59"/>
      <c r="Y201" s="59"/>
      <c r="Z201" s="59"/>
    </row>
    <row r="202" spans="1:26" ht="12.75" customHeight="1" x14ac:dyDescent="0.2">
      <c r="A202" s="59"/>
      <c r="B202" s="87"/>
      <c r="C202" s="218"/>
      <c r="D202" s="87"/>
      <c r="E202" s="87"/>
      <c r="F202" s="87"/>
      <c r="G202" s="87"/>
      <c r="H202" s="87"/>
      <c r="I202" s="59"/>
      <c r="J202" s="87"/>
      <c r="K202" s="87"/>
      <c r="L202" s="87"/>
      <c r="M202" s="87"/>
      <c r="N202" s="87"/>
      <c r="O202" s="87"/>
      <c r="P202" s="87"/>
      <c r="Q202" s="87"/>
      <c r="R202" s="87"/>
      <c r="S202" s="87"/>
      <c r="T202" s="87"/>
      <c r="U202" s="59"/>
      <c r="V202" s="59"/>
      <c r="W202" s="59"/>
      <c r="X202" s="59"/>
      <c r="Y202" s="59"/>
      <c r="Z202" s="59"/>
    </row>
    <row r="203" spans="1:26" ht="12.75" customHeight="1" x14ac:dyDescent="0.2">
      <c r="A203" s="59"/>
      <c r="B203" s="87"/>
      <c r="C203" s="218"/>
      <c r="D203" s="87"/>
      <c r="E203" s="87"/>
      <c r="F203" s="87"/>
      <c r="G203" s="87"/>
      <c r="H203" s="87"/>
      <c r="I203" s="59"/>
      <c r="J203" s="87"/>
      <c r="K203" s="87"/>
      <c r="L203" s="87"/>
      <c r="M203" s="87"/>
      <c r="N203" s="87"/>
      <c r="O203" s="87"/>
      <c r="P203" s="87"/>
      <c r="Q203" s="87"/>
      <c r="R203" s="87"/>
      <c r="S203" s="87"/>
      <c r="T203" s="87"/>
      <c r="U203" s="59"/>
      <c r="V203" s="59"/>
      <c r="W203" s="59"/>
      <c r="X203" s="59"/>
      <c r="Y203" s="59"/>
      <c r="Z203" s="59"/>
    </row>
    <row r="204" spans="1:26" ht="12.75" customHeight="1" x14ac:dyDescent="0.2">
      <c r="A204" s="59"/>
      <c r="B204" s="87"/>
      <c r="C204" s="218"/>
      <c r="D204" s="87"/>
      <c r="E204" s="87"/>
      <c r="F204" s="87"/>
      <c r="G204" s="87"/>
      <c r="H204" s="87"/>
      <c r="I204" s="59"/>
      <c r="J204" s="87"/>
      <c r="K204" s="87"/>
      <c r="L204" s="87"/>
      <c r="M204" s="87"/>
      <c r="N204" s="87"/>
      <c r="O204" s="87"/>
      <c r="P204" s="87"/>
      <c r="Q204" s="87"/>
      <c r="R204" s="87"/>
      <c r="S204" s="87"/>
      <c r="T204" s="87"/>
      <c r="U204" s="59"/>
      <c r="V204" s="59"/>
      <c r="W204" s="59"/>
      <c r="X204" s="59"/>
      <c r="Y204" s="59"/>
      <c r="Z204" s="59"/>
    </row>
    <row r="205" spans="1:26" ht="12.75" customHeight="1" x14ac:dyDescent="0.2">
      <c r="A205" s="59"/>
      <c r="B205" s="87"/>
      <c r="C205" s="218"/>
      <c r="D205" s="87"/>
      <c r="E205" s="87"/>
      <c r="F205" s="87"/>
      <c r="G205" s="87"/>
      <c r="H205" s="87"/>
      <c r="I205" s="59"/>
      <c r="J205" s="87"/>
      <c r="K205" s="87"/>
      <c r="L205" s="87"/>
      <c r="M205" s="87"/>
      <c r="N205" s="87"/>
      <c r="O205" s="87"/>
      <c r="P205" s="87"/>
      <c r="Q205" s="87"/>
      <c r="R205" s="87"/>
      <c r="S205" s="87"/>
      <c r="T205" s="87"/>
      <c r="U205" s="59"/>
      <c r="V205" s="59"/>
      <c r="W205" s="59"/>
      <c r="X205" s="59"/>
      <c r="Y205" s="59"/>
      <c r="Z205" s="59"/>
    </row>
    <row r="206" spans="1:26" ht="12.75" customHeight="1" x14ac:dyDescent="0.2">
      <c r="A206" s="59"/>
      <c r="B206" s="87"/>
      <c r="C206" s="218"/>
      <c r="D206" s="87"/>
      <c r="E206" s="87"/>
      <c r="F206" s="87"/>
      <c r="G206" s="87"/>
      <c r="H206" s="87"/>
      <c r="I206" s="59"/>
      <c r="J206" s="87"/>
      <c r="K206" s="87"/>
      <c r="L206" s="87"/>
      <c r="M206" s="87"/>
      <c r="N206" s="87"/>
      <c r="O206" s="87"/>
      <c r="P206" s="87"/>
      <c r="Q206" s="87"/>
      <c r="R206" s="87"/>
      <c r="S206" s="87"/>
      <c r="T206" s="87"/>
      <c r="U206" s="59"/>
      <c r="V206" s="59"/>
      <c r="W206" s="59"/>
      <c r="X206" s="59"/>
      <c r="Y206" s="59"/>
      <c r="Z206" s="59"/>
    </row>
    <row r="207" spans="1:26" ht="12.75" customHeight="1" x14ac:dyDescent="0.2">
      <c r="A207" s="59"/>
      <c r="B207" s="87"/>
      <c r="C207" s="218"/>
      <c r="D207" s="87"/>
      <c r="E207" s="87"/>
      <c r="F207" s="87"/>
      <c r="G207" s="87"/>
      <c r="H207" s="87"/>
      <c r="I207" s="59"/>
      <c r="J207" s="87"/>
      <c r="K207" s="87"/>
      <c r="L207" s="87"/>
      <c r="M207" s="87"/>
      <c r="N207" s="87"/>
      <c r="O207" s="87"/>
      <c r="P207" s="87"/>
      <c r="Q207" s="87"/>
      <c r="R207" s="87"/>
      <c r="S207" s="87"/>
      <c r="T207" s="87"/>
      <c r="U207" s="59"/>
      <c r="V207" s="59"/>
      <c r="W207" s="59"/>
      <c r="X207" s="59"/>
      <c r="Y207" s="59"/>
      <c r="Z207" s="59"/>
    </row>
    <row r="208" spans="1:26" ht="12.75" customHeight="1" x14ac:dyDescent="0.2">
      <c r="A208" s="59"/>
      <c r="B208" s="87"/>
      <c r="C208" s="218"/>
      <c r="D208" s="87"/>
      <c r="E208" s="87"/>
      <c r="F208" s="87"/>
      <c r="G208" s="87"/>
      <c r="H208" s="87"/>
      <c r="I208" s="59"/>
      <c r="J208" s="87"/>
      <c r="K208" s="87"/>
      <c r="L208" s="87"/>
      <c r="M208" s="87"/>
      <c r="N208" s="87"/>
      <c r="O208" s="87"/>
      <c r="P208" s="87"/>
      <c r="Q208" s="87"/>
      <c r="R208" s="87"/>
      <c r="S208" s="87"/>
      <c r="T208" s="87"/>
      <c r="U208" s="59"/>
      <c r="V208" s="59"/>
      <c r="W208" s="59"/>
      <c r="X208" s="59"/>
      <c r="Y208" s="59"/>
      <c r="Z208" s="59"/>
    </row>
    <row r="209" spans="1:26" ht="12.75" customHeight="1" x14ac:dyDescent="0.2">
      <c r="A209" s="59"/>
      <c r="B209" s="87"/>
      <c r="C209" s="218"/>
      <c r="D209" s="87"/>
      <c r="E209" s="87"/>
      <c r="F209" s="87"/>
      <c r="G209" s="87"/>
      <c r="H209" s="87"/>
      <c r="I209" s="59"/>
      <c r="J209" s="87"/>
      <c r="K209" s="87"/>
      <c r="L209" s="87"/>
      <c r="M209" s="87"/>
      <c r="N209" s="87"/>
      <c r="O209" s="87"/>
      <c r="P209" s="87"/>
      <c r="Q209" s="87"/>
      <c r="R209" s="87"/>
      <c r="S209" s="87"/>
      <c r="T209" s="87"/>
      <c r="U209" s="59"/>
      <c r="V209" s="59"/>
      <c r="W209" s="59"/>
      <c r="X209" s="59"/>
      <c r="Y209" s="59"/>
      <c r="Z209" s="59"/>
    </row>
    <row r="210" spans="1:26" ht="12.75" customHeight="1" x14ac:dyDescent="0.2">
      <c r="A210" s="59"/>
      <c r="B210" s="87"/>
      <c r="C210" s="218"/>
      <c r="D210" s="87"/>
      <c r="E210" s="87"/>
      <c r="F210" s="87"/>
      <c r="G210" s="87"/>
      <c r="H210" s="87"/>
      <c r="I210" s="59"/>
      <c r="J210" s="87"/>
      <c r="K210" s="87"/>
      <c r="L210" s="87"/>
      <c r="M210" s="87"/>
      <c r="N210" s="87"/>
      <c r="O210" s="87"/>
      <c r="P210" s="87"/>
      <c r="Q210" s="87"/>
      <c r="R210" s="87"/>
      <c r="S210" s="87"/>
      <c r="T210" s="87"/>
      <c r="U210" s="59"/>
      <c r="V210" s="59"/>
      <c r="W210" s="59"/>
      <c r="X210" s="59"/>
      <c r="Y210" s="59"/>
      <c r="Z210" s="59"/>
    </row>
    <row r="211" spans="1:26" ht="12.75" customHeight="1" x14ac:dyDescent="0.2">
      <c r="A211" s="59"/>
      <c r="B211" s="87"/>
      <c r="C211" s="218"/>
      <c r="D211" s="87"/>
      <c r="E211" s="87"/>
      <c r="F211" s="87"/>
      <c r="G211" s="87"/>
      <c r="H211" s="87"/>
      <c r="I211" s="59"/>
      <c r="J211" s="87"/>
      <c r="K211" s="87"/>
      <c r="L211" s="87"/>
      <c r="M211" s="87"/>
      <c r="N211" s="87"/>
      <c r="O211" s="87"/>
      <c r="P211" s="87"/>
      <c r="Q211" s="87"/>
      <c r="R211" s="87"/>
      <c r="S211" s="87"/>
      <c r="T211" s="87"/>
      <c r="U211" s="59"/>
      <c r="V211" s="59"/>
      <c r="W211" s="59"/>
      <c r="X211" s="59"/>
      <c r="Y211" s="59"/>
      <c r="Z211" s="59"/>
    </row>
    <row r="212" spans="1:26" ht="12.75" customHeight="1" x14ac:dyDescent="0.2">
      <c r="A212" s="59"/>
      <c r="B212" s="87"/>
      <c r="C212" s="218"/>
      <c r="D212" s="87"/>
      <c r="E212" s="87"/>
      <c r="F212" s="87"/>
      <c r="G212" s="87"/>
      <c r="H212" s="87"/>
      <c r="I212" s="59"/>
      <c r="J212" s="87"/>
      <c r="K212" s="87"/>
      <c r="L212" s="87"/>
      <c r="M212" s="87"/>
      <c r="N212" s="87"/>
      <c r="O212" s="87"/>
      <c r="P212" s="87"/>
      <c r="Q212" s="87"/>
      <c r="R212" s="87"/>
      <c r="S212" s="87"/>
      <c r="T212" s="87"/>
      <c r="U212" s="59"/>
      <c r="V212" s="59"/>
      <c r="W212" s="59"/>
      <c r="X212" s="59"/>
      <c r="Y212" s="59"/>
      <c r="Z212" s="59"/>
    </row>
    <row r="213" spans="1:26" ht="12.75" customHeight="1" x14ac:dyDescent="0.2">
      <c r="A213" s="59"/>
      <c r="B213" s="87"/>
      <c r="C213" s="218"/>
      <c r="D213" s="87"/>
      <c r="E213" s="87"/>
      <c r="F213" s="87"/>
      <c r="G213" s="87"/>
      <c r="H213" s="87"/>
      <c r="I213" s="59"/>
      <c r="J213" s="87"/>
      <c r="K213" s="87"/>
      <c r="L213" s="87"/>
      <c r="M213" s="87"/>
      <c r="N213" s="87"/>
      <c r="O213" s="87"/>
      <c r="P213" s="87"/>
      <c r="Q213" s="87"/>
      <c r="R213" s="87"/>
      <c r="S213" s="87"/>
      <c r="T213" s="87"/>
      <c r="U213" s="59"/>
      <c r="V213" s="59"/>
      <c r="W213" s="59"/>
      <c r="X213" s="59"/>
      <c r="Y213" s="59"/>
      <c r="Z213" s="59"/>
    </row>
    <row r="214" spans="1:26" ht="12.75" customHeight="1" x14ac:dyDescent="0.2">
      <c r="A214" s="59"/>
      <c r="B214" s="87"/>
      <c r="C214" s="218"/>
      <c r="D214" s="87"/>
      <c r="E214" s="87"/>
      <c r="F214" s="87"/>
      <c r="G214" s="87"/>
      <c r="H214" s="87"/>
      <c r="I214" s="59"/>
      <c r="J214" s="87"/>
      <c r="K214" s="87"/>
      <c r="L214" s="87"/>
      <c r="M214" s="87"/>
      <c r="N214" s="87"/>
      <c r="O214" s="87"/>
      <c r="P214" s="87"/>
      <c r="Q214" s="87"/>
      <c r="R214" s="87"/>
      <c r="S214" s="87"/>
      <c r="T214" s="87"/>
      <c r="U214" s="59"/>
      <c r="V214" s="59"/>
      <c r="W214" s="59"/>
      <c r="X214" s="59"/>
      <c r="Y214" s="59"/>
      <c r="Z214" s="59"/>
    </row>
    <row r="215" spans="1:26" ht="12.75" customHeight="1" x14ac:dyDescent="0.2">
      <c r="A215" s="59"/>
      <c r="B215" s="87"/>
      <c r="C215" s="218"/>
      <c r="D215" s="87"/>
      <c r="E215" s="87"/>
      <c r="F215" s="87"/>
      <c r="G215" s="87"/>
      <c r="H215" s="87"/>
      <c r="I215" s="59"/>
      <c r="J215" s="87"/>
      <c r="K215" s="87"/>
      <c r="L215" s="87"/>
      <c r="M215" s="87"/>
      <c r="N215" s="87"/>
      <c r="O215" s="87"/>
      <c r="P215" s="87"/>
      <c r="Q215" s="87"/>
      <c r="R215" s="87"/>
      <c r="S215" s="87"/>
      <c r="T215" s="87"/>
      <c r="U215" s="59"/>
      <c r="V215" s="59"/>
      <c r="W215" s="59"/>
      <c r="X215" s="59"/>
      <c r="Y215" s="59"/>
      <c r="Z215" s="59"/>
    </row>
    <row r="216" spans="1:26" ht="12.75" customHeight="1" x14ac:dyDescent="0.2">
      <c r="A216" s="59"/>
      <c r="B216" s="87"/>
      <c r="C216" s="218"/>
      <c r="D216" s="87"/>
      <c r="E216" s="87"/>
      <c r="F216" s="87"/>
      <c r="G216" s="87"/>
      <c r="H216" s="87"/>
      <c r="I216" s="59"/>
      <c r="J216" s="87"/>
      <c r="K216" s="87"/>
      <c r="L216" s="87"/>
      <c r="M216" s="87"/>
      <c r="N216" s="87"/>
      <c r="O216" s="87"/>
      <c r="P216" s="87"/>
      <c r="Q216" s="87"/>
      <c r="R216" s="87"/>
      <c r="S216" s="87"/>
      <c r="T216" s="87"/>
      <c r="U216" s="59"/>
      <c r="V216" s="59"/>
      <c r="W216" s="59"/>
      <c r="X216" s="59"/>
      <c r="Y216" s="59"/>
      <c r="Z216" s="59"/>
    </row>
    <row r="217" spans="1:26" ht="12.75" customHeight="1" x14ac:dyDescent="0.2">
      <c r="A217" s="59"/>
      <c r="B217" s="87"/>
      <c r="C217" s="218"/>
      <c r="D217" s="87"/>
      <c r="E217" s="87"/>
      <c r="F217" s="87"/>
      <c r="G217" s="87"/>
      <c r="H217" s="87"/>
      <c r="I217" s="59"/>
      <c r="J217" s="87"/>
      <c r="K217" s="87"/>
      <c r="L217" s="87"/>
      <c r="M217" s="87"/>
      <c r="N217" s="87"/>
      <c r="O217" s="87"/>
      <c r="P217" s="87"/>
      <c r="Q217" s="87"/>
      <c r="R217" s="87"/>
      <c r="S217" s="87"/>
      <c r="T217" s="87"/>
      <c r="U217" s="59"/>
      <c r="V217" s="59"/>
      <c r="W217" s="59"/>
      <c r="X217" s="59"/>
      <c r="Y217" s="59"/>
      <c r="Z217" s="59"/>
    </row>
    <row r="218" spans="1:26" ht="12.75" customHeight="1" x14ac:dyDescent="0.2">
      <c r="A218" s="59"/>
      <c r="B218" s="87"/>
      <c r="C218" s="218"/>
      <c r="D218" s="87"/>
      <c r="E218" s="87"/>
      <c r="F218" s="87"/>
      <c r="G218" s="87"/>
      <c r="H218" s="87"/>
      <c r="I218" s="59"/>
      <c r="J218" s="87"/>
      <c r="K218" s="87"/>
      <c r="L218" s="87"/>
      <c r="M218" s="87"/>
      <c r="N218" s="87"/>
      <c r="O218" s="87"/>
      <c r="P218" s="87"/>
      <c r="Q218" s="87"/>
      <c r="R218" s="87"/>
      <c r="S218" s="87"/>
      <c r="T218" s="87"/>
      <c r="U218" s="59"/>
      <c r="V218" s="59"/>
      <c r="W218" s="59"/>
      <c r="X218" s="59"/>
      <c r="Y218" s="59"/>
      <c r="Z218" s="59"/>
    </row>
    <row r="219" spans="1:26" ht="12.75" customHeight="1" x14ac:dyDescent="0.2">
      <c r="A219" s="59"/>
      <c r="B219" s="87"/>
      <c r="C219" s="218"/>
      <c r="D219" s="87"/>
      <c r="E219" s="87"/>
      <c r="F219" s="87"/>
      <c r="G219" s="87"/>
      <c r="H219" s="87"/>
      <c r="I219" s="59"/>
      <c r="J219" s="87"/>
      <c r="K219" s="87"/>
      <c r="L219" s="87"/>
      <c r="M219" s="87"/>
      <c r="N219" s="87"/>
      <c r="O219" s="87"/>
      <c r="P219" s="87"/>
      <c r="Q219" s="87"/>
      <c r="R219" s="87"/>
      <c r="S219" s="87"/>
      <c r="T219" s="87"/>
      <c r="U219" s="59"/>
      <c r="V219" s="59"/>
      <c r="W219" s="59"/>
      <c r="X219" s="59"/>
      <c r="Y219" s="59"/>
      <c r="Z219" s="59"/>
    </row>
    <row r="220" spans="1:26" ht="12.75" customHeight="1" x14ac:dyDescent="0.2">
      <c r="A220" s="59"/>
      <c r="B220" s="87"/>
      <c r="C220" s="218"/>
      <c r="D220" s="87"/>
      <c r="E220" s="87"/>
      <c r="F220" s="87"/>
      <c r="G220" s="87"/>
      <c r="H220" s="87"/>
      <c r="I220" s="59"/>
      <c r="J220" s="87"/>
      <c r="K220" s="87"/>
      <c r="L220" s="87"/>
      <c r="M220" s="87"/>
      <c r="N220" s="87"/>
      <c r="O220" s="87"/>
      <c r="P220" s="87"/>
      <c r="Q220" s="87"/>
      <c r="R220" s="87"/>
      <c r="S220" s="87"/>
      <c r="T220" s="87"/>
      <c r="U220" s="59"/>
      <c r="V220" s="59"/>
      <c r="W220" s="59"/>
      <c r="X220" s="59"/>
      <c r="Y220" s="59"/>
      <c r="Z220" s="59"/>
    </row>
    <row r="221" spans="1:26" ht="12.75" customHeight="1" x14ac:dyDescent="0.2">
      <c r="A221" s="59"/>
      <c r="B221" s="87"/>
      <c r="C221" s="218"/>
      <c r="D221" s="87"/>
      <c r="E221" s="87"/>
      <c r="F221" s="87"/>
      <c r="G221" s="87"/>
      <c r="H221" s="87"/>
      <c r="I221" s="59"/>
      <c r="J221" s="87"/>
      <c r="K221" s="87"/>
      <c r="L221" s="87"/>
      <c r="M221" s="87"/>
      <c r="N221" s="87"/>
      <c r="O221" s="87"/>
      <c r="P221" s="87"/>
      <c r="Q221" s="87"/>
      <c r="R221" s="87"/>
      <c r="S221" s="87"/>
      <c r="T221" s="87"/>
      <c r="U221" s="59"/>
      <c r="V221" s="59"/>
      <c r="W221" s="59"/>
      <c r="X221" s="59"/>
      <c r="Y221" s="59"/>
      <c r="Z221" s="59"/>
    </row>
    <row r="222" spans="1:26" ht="12.75" customHeight="1" x14ac:dyDescent="0.2">
      <c r="A222" s="59"/>
      <c r="B222" s="87"/>
      <c r="C222" s="218"/>
      <c r="D222" s="87"/>
      <c r="E222" s="87"/>
      <c r="F222" s="87"/>
      <c r="G222" s="87"/>
      <c r="H222" s="87"/>
      <c r="I222" s="59"/>
      <c r="J222" s="87"/>
      <c r="K222" s="87"/>
      <c r="L222" s="87"/>
      <c r="M222" s="87"/>
      <c r="N222" s="87"/>
      <c r="O222" s="87"/>
      <c r="P222" s="87"/>
      <c r="Q222" s="87"/>
      <c r="R222" s="87"/>
      <c r="S222" s="87"/>
      <c r="T222" s="87"/>
      <c r="U222" s="59"/>
      <c r="V222" s="59"/>
      <c r="W222" s="59"/>
      <c r="X222" s="59"/>
      <c r="Y222" s="59"/>
      <c r="Z222" s="59"/>
    </row>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4">
    <mergeCell ref="H12:H13"/>
    <mergeCell ref="C20:H20"/>
    <mergeCell ref="E3:F3"/>
    <mergeCell ref="G3:H3"/>
    <mergeCell ref="E4:E5"/>
    <mergeCell ref="F4:F5"/>
    <mergeCell ref="G4:G5"/>
    <mergeCell ref="H4:H5"/>
    <mergeCell ref="G7:G8"/>
    <mergeCell ref="E7:E8"/>
    <mergeCell ref="C12:D13"/>
    <mergeCell ref="E12:E13"/>
    <mergeCell ref="F12:F13"/>
    <mergeCell ref="G12:G13"/>
  </mergeCells>
  <pageMargins left="0.7" right="0.7"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FF"/>
    <pageSetUpPr fitToPage="1"/>
  </sheetPr>
  <dimension ref="A1:AZ1000"/>
  <sheetViews>
    <sheetView showGridLines="0" workbookViewId="0">
      <pane xSplit="5" ySplit="3" topLeftCell="F4" activePane="bottomRight" state="frozen"/>
      <selection pane="topRight" activeCell="F1" sqref="F1"/>
      <selection pane="bottomLeft" activeCell="A4" sqref="A4"/>
      <selection pane="bottomRight"/>
    </sheetView>
  </sheetViews>
  <sheetFormatPr baseColWidth="10" defaultColWidth="14.5" defaultRowHeight="15" customHeight="1" x14ac:dyDescent="0.2"/>
  <cols>
    <col min="1" max="1" width="2.1640625" customWidth="1"/>
    <col min="2" max="2" width="4.5" customWidth="1"/>
    <col min="3" max="3" width="33.83203125" customWidth="1"/>
    <col min="4" max="4" width="2.83203125" customWidth="1"/>
    <col min="5" max="5" width="44.5" customWidth="1"/>
    <col min="6" max="6" width="2.1640625" customWidth="1"/>
    <col min="7" max="9" width="12.1640625" customWidth="1"/>
    <col min="10" max="10" width="2.1640625" customWidth="1"/>
    <col min="11" max="13" width="12.1640625" customWidth="1"/>
    <col min="14" max="14" width="2.1640625" customWidth="1"/>
    <col min="15" max="17" width="12.1640625" customWidth="1"/>
    <col min="18" max="24" width="9.1640625" customWidth="1"/>
    <col min="25" max="25" width="12.33203125" customWidth="1"/>
    <col min="26" max="49" width="9.1640625" customWidth="1"/>
  </cols>
  <sheetData>
    <row r="1" spans="1:52" ht="7.5" customHeight="1" x14ac:dyDescent="0.2">
      <c r="A1" s="55"/>
      <c r="B1" s="56"/>
      <c r="C1" s="57"/>
      <c r="D1" s="57"/>
      <c r="E1" s="57"/>
      <c r="F1" s="56"/>
      <c r="G1" s="56"/>
      <c r="H1" s="56"/>
      <c r="I1" s="56"/>
      <c r="J1" s="56"/>
      <c r="K1" s="56"/>
      <c r="L1" s="56"/>
      <c r="M1" s="56"/>
      <c r="N1" s="56"/>
      <c r="O1" s="56"/>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row>
    <row r="2" spans="1:52" x14ac:dyDescent="0.2">
      <c r="A2" s="4"/>
      <c r="B2" s="5" t="s">
        <v>20</v>
      </c>
      <c r="C2" s="6"/>
      <c r="D2" s="6"/>
      <c r="E2" s="6"/>
      <c r="F2" s="7"/>
      <c r="G2" s="352" t="s">
        <v>1</v>
      </c>
      <c r="H2" s="353"/>
      <c r="I2" s="354"/>
      <c r="J2" s="7"/>
      <c r="K2" s="352" t="s">
        <v>2</v>
      </c>
      <c r="L2" s="353"/>
      <c r="M2" s="354"/>
      <c r="N2" s="7"/>
      <c r="O2" s="355" t="s">
        <v>3</v>
      </c>
      <c r="P2" s="353"/>
      <c r="Q2" s="354"/>
      <c r="R2" s="58"/>
      <c r="S2" s="58"/>
      <c r="T2" s="58"/>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row>
    <row r="3" spans="1:52" x14ac:dyDescent="0.2">
      <c r="A3" s="55"/>
      <c r="B3" s="60"/>
      <c r="C3" s="61"/>
      <c r="D3" s="62" t="s">
        <v>4</v>
      </c>
      <c r="E3" s="63"/>
      <c r="F3" s="64"/>
      <c r="G3" s="61" t="s">
        <v>5</v>
      </c>
      <c r="H3" s="61" t="s">
        <v>6</v>
      </c>
      <c r="I3" s="61" t="s">
        <v>1</v>
      </c>
      <c r="J3" s="65"/>
      <c r="K3" s="61" t="s">
        <v>7</v>
      </c>
      <c r="L3" s="61" t="s">
        <v>8</v>
      </c>
      <c r="M3" s="61" t="s">
        <v>2</v>
      </c>
      <c r="N3" s="65"/>
      <c r="O3" s="61" t="s">
        <v>9</v>
      </c>
      <c r="P3" s="61" t="s">
        <v>10</v>
      </c>
      <c r="Q3" s="61" t="s">
        <v>3</v>
      </c>
      <c r="R3" s="66"/>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row>
    <row r="4" spans="1:52" x14ac:dyDescent="0.2">
      <c r="A4" s="4"/>
      <c r="B4" s="8"/>
      <c r="C4" s="9"/>
      <c r="D4" s="12" t="s">
        <v>11</v>
      </c>
      <c r="E4" s="12"/>
      <c r="F4" s="13"/>
      <c r="G4" s="14"/>
      <c r="H4" s="14"/>
      <c r="I4" s="15"/>
      <c r="J4" s="13"/>
      <c r="K4" s="14"/>
      <c r="L4" s="14"/>
      <c r="M4" s="15"/>
      <c r="N4" s="13"/>
      <c r="O4" s="14"/>
      <c r="P4" s="14"/>
      <c r="Q4" s="15"/>
      <c r="R4" s="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row>
    <row r="5" spans="1:52" x14ac:dyDescent="0.2">
      <c r="A5" s="55"/>
      <c r="B5" s="60"/>
      <c r="C5" s="67" t="s">
        <v>29</v>
      </c>
      <c r="D5" s="17" t="s">
        <v>20</v>
      </c>
      <c r="E5" s="17"/>
      <c r="F5" s="13"/>
      <c r="G5" s="18"/>
      <c r="H5" s="18"/>
      <c r="I5" s="19"/>
      <c r="J5" s="13"/>
      <c r="K5" s="18"/>
      <c r="L5" s="18"/>
      <c r="M5" s="19"/>
      <c r="N5" s="13"/>
      <c r="O5" s="18"/>
      <c r="P5" s="18"/>
      <c r="Q5" s="19"/>
      <c r="R5" s="9"/>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row>
    <row r="6" spans="1:52" x14ac:dyDescent="0.2">
      <c r="A6" s="55"/>
      <c r="B6" s="60"/>
      <c r="C6" s="56"/>
      <c r="D6" s="68" t="s">
        <v>13</v>
      </c>
      <c r="E6" s="68"/>
      <c r="F6" s="69"/>
      <c r="G6" s="22">
        <f>G21+G62</f>
        <v>679</v>
      </c>
      <c r="H6" s="22">
        <f>I6-G6</f>
        <v>543</v>
      </c>
      <c r="I6" s="22">
        <f>I21+I62</f>
        <v>1222</v>
      </c>
      <c r="J6" s="70"/>
      <c r="K6" s="22">
        <f>K21</f>
        <v>674</v>
      </c>
      <c r="L6" s="22">
        <f>M6-K6</f>
        <v>660</v>
      </c>
      <c r="M6" s="22">
        <f>M21</f>
        <v>1334</v>
      </c>
      <c r="N6" s="70"/>
      <c r="O6" s="22">
        <f>O21+O62</f>
        <v>1190</v>
      </c>
      <c r="P6" s="22">
        <f>Q6-O6</f>
        <v>1482</v>
      </c>
      <c r="Q6" s="71">
        <f>Q21+Q62</f>
        <v>2672</v>
      </c>
      <c r="R6" s="72"/>
      <c r="S6" s="73"/>
      <c r="T6" s="73"/>
      <c r="U6" s="73"/>
      <c r="V6" s="58"/>
      <c r="W6" s="58"/>
      <c r="X6" s="58"/>
      <c r="Y6" s="58"/>
      <c r="Z6" s="58"/>
      <c r="AA6" s="58"/>
      <c r="AB6" s="58"/>
      <c r="AC6" s="58"/>
      <c r="AD6" s="58"/>
      <c r="AE6" s="58"/>
      <c r="AF6" s="58"/>
      <c r="AG6" s="58"/>
      <c r="AH6" s="58"/>
      <c r="AI6" s="58"/>
      <c r="AJ6" s="58"/>
      <c r="AK6" s="58"/>
      <c r="AL6" s="58"/>
      <c r="AM6" s="58"/>
      <c r="AN6" s="58"/>
      <c r="AO6" s="58"/>
      <c r="AP6" s="58"/>
      <c r="AQ6" s="58"/>
      <c r="AR6" s="58"/>
      <c r="AS6" s="58">
        <v>1222</v>
      </c>
      <c r="AT6" s="73"/>
      <c r="AU6" s="73"/>
      <c r="AV6" s="73"/>
      <c r="AW6" s="73" t="e">
        <f>AS6-#REF!</f>
        <v>#REF!</v>
      </c>
    </row>
    <row r="7" spans="1:52" x14ac:dyDescent="0.2">
      <c r="A7" s="74"/>
      <c r="B7" s="60"/>
      <c r="C7" s="56"/>
      <c r="D7" s="75" t="s">
        <v>14</v>
      </c>
      <c r="E7" s="68"/>
      <c r="F7" s="28"/>
      <c r="G7" s="37">
        <v>2.4132730015082871E-2</v>
      </c>
      <c r="H7" s="37">
        <v>-0.23305084745762716</v>
      </c>
      <c r="I7" s="37">
        <v>-0.10867979576951126</v>
      </c>
      <c r="J7" s="23"/>
      <c r="K7" s="37">
        <f t="shared" ref="K7:M7" si="0">K6/G6-1</f>
        <v>-7.3637702503681624E-3</v>
      </c>
      <c r="L7" s="37">
        <f t="shared" si="0"/>
        <v>0.21546961325966851</v>
      </c>
      <c r="M7" s="37">
        <f t="shared" si="0"/>
        <v>9.1653027823240585E-2</v>
      </c>
      <c r="N7" s="23"/>
      <c r="O7" s="37">
        <f t="shared" ref="O7:Q7" si="1">O6/K6-1</f>
        <v>0.76557863501483681</v>
      </c>
      <c r="P7" s="37">
        <f t="shared" si="1"/>
        <v>1.2454545454545456</v>
      </c>
      <c r="Q7" s="37">
        <f t="shared" si="1"/>
        <v>1.0029985007496252</v>
      </c>
      <c r="R7" s="76"/>
      <c r="S7" s="58"/>
      <c r="T7" s="73"/>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row>
    <row r="8" spans="1:52" x14ac:dyDescent="0.2">
      <c r="A8" s="74"/>
      <c r="B8" s="60"/>
      <c r="C8" s="56"/>
      <c r="D8" s="75" t="s">
        <v>15</v>
      </c>
      <c r="E8" s="68"/>
      <c r="F8" s="28"/>
      <c r="G8" s="77">
        <v>0.17</v>
      </c>
      <c r="H8" s="77">
        <v>0.25</v>
      </c>
      <c r="I8" s="77">
        <v>0.22</v>
      </c>
      <c r="J8" s="23"/>
      <c r="K8" s="77">
        <v>0.3</v>
      </c>
      <c r="L8" s="77">
        <v>0.31</v>
      </c>
      <c r="M8" s="78">
        <v>0.3</v>
      </c>
      <c r="N8" s="23"/>
      <c r="O8" s="77">
        <v>0.35</v>
      </c>
      <c r="P8" s="27">
        <v>0.23</v>
      </c>
      <c r="Q8" s="79">
        <v>0.28000000000000003</v>
      </c>
      <c r="R8" s="76"/>
      <c r="S8" s="58"/>
      <c r="T8" s="73"/>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row>
    <row r="9" spans="1:52" x14ac:dyDescent="0.2">
      <c r="A9" s="74"/>
      <c r="B9" s="60"/>
      <c r="C9" s="56"/>
      <c r="D9" s="68" t="s">
        <v>16</v>
      </c>
      <c r="E9" s="68"/>
      <c r="F9" s="28"/>
      <c r="G9" s="36">
        <v>52</v>
      </c>
      <c r="H9" s="22">
        <f>I9-G9</f>
        <v>95</v>
      </c>
      <c r="I9" s="80">
        <v>147</v>
      </c>
      <c r="J9" s="23"/>
      <c r="K9" s="36">
        <v>117</v>
      </c>
      <c r="L9" s="22">
        <f>M9-K9</f>
        <v>139</v>
      </c>
      <c r="M9" s="36">
        <v>256</v>
      </c>
      <c r="N9" s="23"/>
      <c r="O9" s="36">
        <f>O25+O67</f>
        <v>222</v>
      </c>
      <c r="P9" s="22">
        <f>Q9-O9</f>
        <v>309</v>
      </c>
      <c r="Q9" s="36">
        <f>Q25+Q67</f>
        <v>531</v>
      </c>
      <c r="R9" s="81"/>
      <c r="S9" s="82"/>
      <c r="T9" s="73"/>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row>
    <row r="10" spans="1:52" x14ac:dyDescent="0.2">
      <c r="A10" s="74"/>
      <c r="B10" s="60"/>
      <c r="C10" s="56"/>
      <c r="D10" s="75" t="s">
        <v>17</v>
      </c>
      <c r="E10" s="68"/>
      <c r="F10" s="28"/>
      <c r="G10" s="27">
        <f t="shared" ref="G10:I10" si="2">G9/G6</f>
        <v>7.6583210603829166E-2</v>
      </c>
      <c r="H10" s="27">
        <f t="shared" si="2"/>
        <v>0.17495395948434622</v>
      </c>
      <c r="I10" s="27">
        <f t="shared" si="2"/>
        <v>0.12029459901800327</v>
      </c>
      <c r="J10" s="23"/>
      <c r="K10" s="27">
        <f t="shared" ref="K10:M10" si="3">K9/K6</f>
        <v>0.17359050445103857</v>
      </c>
      <c r="L10" s="27">
        <f t="shared" si="3"/>
        <v>0.2106060606060606</v>
      </c>
      <c r="M10" s="27">
        <f t="shared" si="3"/>
        <v>0.19190404797601199</v>
      </c>
      <c r="N10" s="23"/>
      <c r="O10" s="27">
        <f t="shared" ref="O10:Q10" si="4">O9/O6</f>
        <v>0.1865546218487395</v>
      </c>
      <c r="P10" s="27">
        <f t="shared" si="4"/>
        <v>0.20850202429149797</v>
      </c>
      <c r="Q10" s="27">
        <f t="shared" si="4"/>
        <v>0.19872754491017963</v>
      </c>
      <c r="R10" s="76"/>
      <c r="S10" s="58"/>
      <c r="T10" s="73"/>
      <c r="U10" s="58"/>
      <c r="V10" s="83"/>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row>
    <row r="11" spans="1:52" x14ac:dyDescent="0.2">
      <c r="A11" s="74"/>
      <c r="B11" s="60"/>
      <c r="C11" s="56"/>
      <c r="D11" s="68" t="s">
        <v>18</v>
      </c>
      <c r="E11" s="68"/>
      <c r="F11" s="28"/>
      <c r="G11" s="36">
        <v>23</v>
      </c>
      <c r="H11" s="22">
        <f>I11-G11</f>
        <v>73</v>
      </c>
      <c r="I11" s="36">
        <f>I27+I69</f>
        <v>96</v>
      </c>
      <c r="J11" s="23"/>
      <c r="K11" s="36">
        <v>98</v>
      </c>
      <c r="L11" s="22">
        <f>M11-K11</f>
        <v>128</v>
      </c>
      <c r="M11" s="36">
        <v>226</v>
      </c>
      <c r="N11" s="23"/>
      <c r="O11" s="36">
        <f>O27+O69</f>
        <v>189</v>
      </c>
      <c r="P11" s="22">
        <f>Q11-O11</f>
        <v>253</v>
      </c>
      <c r="Q11" s="36">
        <f>Q27+Q69</f>
        <v>442</v>
      </c>
      <c r="R11" s="76"/>
      <c r="S11" s="82"/>
      <c r="T11" s="73"/>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row>
    <row r="12" spans="1:52" x14ac:dyDescent="0.2">
      <c r="A12" s="55"/>
      <c r="B12" s="60"/>
      <c r="C12" s="56"/>
      <c r="D12" s="75" t="s">
        <v>19</v>
      </c>
      <c r="E12" s="68"/>
      <c r="F12" s="28"/>
      <c r="G12" s="27">
        <f t="shared" ref="G12:I12" si="5">G11/G6</f>
        <v>3.3873343151693665E-2</v>
      </c>
      <c r="H12" s="27">
        <f t="shared" si="5"/>
        <v>0.13443830570902393</v>
      </c>
      <c r="I12" s="27">
        <f t="shared" si="5"/>
        <v>7.855973813420622E-2</v>
      </c>
      <c r="J12" s="23"/>
      <c r="K12" s="27">
        <f t="shared" ref="K12:M12" si="6">K11/K6</f>
        <v>0.14540059347181009</v>
      </c>
      <c r="L12" s="27">
        <f t="shared" si="6"/>
        <v>0.19393939393939394</v>
      </c>
      <c r="M12" s="27">
        <f t="shared" si="6"/>
        <v>0.16941529235382308</v>
      </c>
      <c r="N12" s="23"/>
      <c r="O12" s="27">
        <f t="shared" ref="O12:Q12" si="7">O11/O6</f>
        <v>0.1588235294117647</v>
      </c>
      <c r="P12" s="27">
        <f t="shared" si="7"/>
        <v>0.17071524966261808</v>
      </c>
      <c r="Q12" s="27">
        <f t="shared" si="7"/>
        <v>0.16541916167664672</v>
      </c>
      <c r="R12" s="76"/>
      <c r="S12" s="58"/>
      <c r="T12" s="73"/>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row>
    <row r="13" spans="1:52" x14ac:dyDescent="0.2">
      <c r="A13" s="55"/>
      <c r="B13" s="60"/>
      <c r="C13" s="56"/>
      <c r="D13" s="75"/>
      <c r="E13" s="68"/>
      <c r="F13" s="28"/>
      <c r="G13" s="37"/>
      <c r="H13" s="37"/>
      <c r="I13" s="37"/>
      <c r="J13" s="23"/>
      <c r="K13" s="37"/>
      <c r="L13" s="37"/>
      <c r="M13" s="37"/>
      <c r="N13" s="23"/>
      <c r="O13" s="37"/>
      <c r="P13" s="37"/>
      <c r="Q13" s="37"/>
      <c r="R13" s="76"/>
      <c r="S13" s="58"/>
      <c r="T13" s="73"/>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row>
    <row r="14" spans="1:52" ht="16" x14ac:dyDescent="0.2">
      <c r="A14" s="1"/>
      <c r="B14" s="8"/>
      <c r="C14" s="67" t="s">
        <v>30</v>
      </c>
      <c r="D14" s="84" t="s">
        <v>31</v>
      </c>
      <c r="E14" s="31"/>
      <c r="F14" s="85"/>
      <c r="G14" s="32"/>
      <c r="H14" s="32"/>
      <c r="I14" s="32"/>
      <c r="J14" s="85"/>
      <c r="K14" s="32"/>
      <c r="L14" s="32"/>
      <c r="M14" s="32"/>
      <c r="N14" s="85"/>
      <c r="O14" s="32"/>
      <c r="P14" s="32"/>
      <c r="Q14" s="32"/>
      <c r="R14" s="86"/>
      <c r="S14" s="87"/>
      <c r="T14" s="87"/>
      <c r="U14" s="87"/>
    </row>
    <row r="15" spans="1:52" x14ac:dyDescent="0.2">
      <c r="A15" s="55"/>
      <c r="B15" s="60"/>
      <c r="C15" s="56"/>
      <c r="D15" s="68" t="s">
        <v>32</v>
      </c>
      <c r="E15" s="68"/>
      <c r="F15" s="28"/>
      <c r="G15" s="36">
        <v>460.3</v>
      </c>
      <c r="H15" s="22">
        <f>I15-G15</f>
        <v>520.99312200000008</v>
      </c>
      <c r="I15" s="36">
        <v>981.29312200000004</v>
      </c>
      <c r="J15" s="23"/>
      <c r="K15" s="36">
        <v>594</v>
      </c>
      <c r="L15" s="22">
        <f>M15-K15</f>
        <v>667.44035000000008</v>
      </c>
      <c r="M15" s="36">
        <v>1261.4403500000001</v>
      </c>
      <c r="N15" s="23"/>
      <c r="O15" s="36">
        <v>889</v>
      </c>
      <c r="P15" s="88">
        <f>Q15-O15</f>
        <v>988</v>
      </c>
      <c r="Q15" s="80">
        <v>1877</v>
      </c>
      <c r="R15" s="76"/>
      <c r="S15" s="58"/>
      <c r="T15" s="73"/>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row>
    <row r="16" spans="1:52" x14ac:dyDescent="0.2">
      <c r="A16" s="55"/>
      <c r="B16" s="60"/>
      <c r="C16" s="56"/>
      <c r="D16" s="75" t="s">
        <v>33</v>
      </c>
      <c r="E16" s="68"/>
      <c r="F16" s="28"/>
      <c r="G16" s="37">
        <v>0.14209860308165645</v>
      </c>
      <c r="H16" s="37">
        <v>0.21452111336457103</v>
      </c>
      <c r="I16" s="37">
        <v>0.17943884855769232</v>
      </c>
      <c r="J16" s="23"/>
      <c r="K16" s="37">
        <f t="shared" ref="K16:M16" si="8">K15/G15-1</f>
        <v>0.29046274169020192</v>
      </c>
      <c r="L16" s="37">
        <f t="shared" si="8"/>
        <v>0.28109244021843338</v>
      </c>
      <c r="M16" s="37">
        <f t="shared" si="8"/>
        <v>0.28548781370139875</v>
      </c>
      <c r="N16" s="23"/>
      <c r="O16" s="37">
        <f t="shared" ref="O16:Q16" si="9">O15/K15-1</f>
        <v>0.49663299663299654</v>
      </c>
      <c r="P16" s="89">
        <f t="shared" si="9"/>
        <v>0.48028209562097923</v>
      </c>
      <c r="Q16" s="89">
        <f t="shared" si="9"/>
        <v>0.48798157598177339</v>
      </c>
      <c r="R16" s="76"/>
      <c r="S16" s="58"/>
      <c r="T16" s="73"/>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row>
    <row r="17" spans="1:49" x14ac:dyDescent="0.2">
      <c r="A17" s="68"/>
      <c r="B17" s="60"/>
      <c r="C17" s="56"/>
      <c r="D17" s="75" t="s">
        <v>34</v>
      </c>
      <c r="E17" s="90"/>
      <c r="F17" s="28"/>
      <c r="G17" s="37">
        <v>0.35</v>
      </c>
      <c r="H17" s="37">
        <v>0.33645533214292861</v>
      </c>
      <c r="I17" s="37">
        <v>0.35</v>
      </c>
      <c r="J17" s="23"/>
      <c r="K17" s="37">
        <v>0.34</v>
      </c>
      <c r="L17" s="37">
        <v>0.35</v>
      </c>
      <c r="M17" s="37">
        <v>0.35</v>
      </c>
      <c r="N17" s="23"/>
      <c r="O17" s="37">
        <v>0.28000000000000003</v>
      </c>
      <c r="P17" s="89">
        <v>0.26</v>
      </c>
      <c r="Q17" s="91">
        <v>0.27</v>
      </c>
      <c r="R17" s="76"/>
      <c r="S17" s="58"/>
      <c r="T17" s="73"/>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row>
    <row r="18" spans="1:49" x14ac:dyDescent="0.2">
      <c r="A18" s="55"/>
      <c r="B18" s="60"/>
      <c r="C18" s="56"/>
      <c r="D18" s="68" t="s">
        <v>35</v>
      </c>
      <c r="E18" s="68"/>
      <c r="F18" s="28"/>
      <c r="G18" s="36">
        <v>347309</v>
      </c>
      <c r="H18" s="22">
        <f t="shared" ref="H18:H20" si="10">I18</f>
        <v>352413</v>
      </c>
      <c r="I18" s="36">
        <v>352413</v>
      </c>
      <c r="J18" s="23"/>
      <c r="K18" s="36">
        <v>385020</v>
      </c>
      <c r="L18" s="22">
        <f t="shared" ref="L18:L20" si="11">M18</f>
        <v>410400</v>
      </c>
      <c r="M18" s="36">
        <v>410400</v>
      </c>
      <c r="N18" s="23"/>
      <c r="O18" s="36">
        <v>460490</v>
      </c>
      <c r="P18" s="88">
        <f t="shared" ref="P18:P20" si="12">Q18</f>
        <v>469110</v>
      </c>
      <c r="Q18" s="80">
        <v>469110</v>
      </c>
      <c r="R18" s="76"/>
      <c r="S18" s="58"/>
      <c r="T18" s="73"/>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row>
    <row r="19" spans="1:49" x14ac:dyDescent="0.2">
      <c r="A19" s="55"/>
      <c r="B19" s="60"/>
      <c r="C19" s="56"/>
      <c r="D19" s="68" t="s">
        <v>36</v>
      </c>
      <c r="E19" s="68"/>
      <c r="F19" s="28"/>
      <c r="G19" s="36">
        <v>274211</v>
      </c>
      <c r="H19" s="22">
        <f t="shared" si="10"/>
        <v>313825</v>
      </c>
      <c r="I19" s="36">
        <v>313825</v>
      </c>
      <c r="J19" s="23"/>
      <c r="K19" s="36">
        <v>360574</v>
      </c>
      <c r="L19" s="22">
        <f t="shared" si="11"/>
        <v>442500</v>
      </c>
      <c r="M19" s="36">
        <v>442500</v>
      </c>
      <c r="N19" s="23"/>
      <c r="O19" s="36">
        <v>484512</v>
      </c>
      <c r="P19" s="88">
        <f t="shared" si="12"/>
        <v>621000</v>
      </c>
      <c r="Q19" s="80">
        <v>621000</v>
      </c>
      <c r="R19" s="76"/>
      <c r="S19" s="58"/>
      <c r="T19" s="73"/>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row>
    <row r="20" spans="1:49" x14ac:dyDescent="0.2">
      <c r="A20" s="55"/>
      <c r="B20" s="60"/>
      <c r="C20" s="56"/>
      <c r="D20" s="68" t="s">
        <v>37</v>
      </c>
      <c r="E20" s="68"/>
      <c r="F20" s="28"/>
      <c r="G20" s="36">
        <v>1427</v>
      </c>
      <c r="H20" s="22">
        <f t="shared" si="10"/>
        <v>1530</v>
      </c>
      <c r="I20" s="36">
        <v>1530</v>
      </c>
      <c r="J20" s="23"/>
      <c r="K20" s="36">
        <v>1565</v>
      </c>
      <c r="L20" s="22">
        <f t="shared" si="11"/>
        <v>1581</v>
      </c>
      <c r="M20" s="36">
        <v>1581</v>
      </c>
      <c r="N20" s="23"/>
      <c r="O20" s="36">
        <v>1582</v>
      </c>
      <c r="P20" s="88">
        <f t="shared" si="12"/>
        <v>1638</v>
      </c>
      <c r="Q20" s="80">
        <v>1638</v>
      </c>
      <c r="R20" s="76"/>
      <c r="S20" s="58"/>
      <c r="T20" s="73"/>
      <c r="U20" s="58"/>
      <c r="V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row>
    <row r="21" spans="1:49" ht="15.75" customHeight="1" x14ac:dyDescent="0.2">
      <c r="A21" s="55"/>
      <c r="B21" s="60"/>
      <c r="C21" s="56"/>
      <c r="D21" s="68" t="s">
        <v>13</v>
      </c>
      <c r="E21" s="68"/>
      <c r="F21" s="28"/>
      <c r="G21" s="36">
        <v>679</v>
      </c>
      <c r="H21" s="22">
        <f t="shared" ref="H21:H22" si="13">I21-G21</f>
        <v>543</v>
      </c>
      <c r="I21" s="36">
        <v>1222</v>
      </c>
      <c r="J21" s="23"/>
      <c r="K21" s="36">
        <v>674</v>
      </c>
      <c r="L21" s="22">
        <f t="shared" ref="L21:L22" si="14">M21-K21</f>
        <v>660</v>
      </c>
      <c r="M21" s="36">
        <v>1334</v>
      </c>
      <c r="N21" s="23"/>
      <c r="O21" s="36">
        <v>888</v>
      </c>
      <c r="P21" s="22">
        <f t="shared" ref="P21:P22" si="15">Q21-O21</f>
        <v>980</v>
      </c>
      <c r="Q21" s="80">
        <v>1868</v>
      </c>
      <c r="R21" s="81"/>
      <c r="S21" s="92"/>
      <c r="T21" s="92"/>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row>
    <row r="22" spans="1:49" ht="15.75" customHeight="1" x14ac:dyDescent="0.2">
      <c r="A22" s="74"/>
      <c r="B22" s="60"/>
      <c r="C22" s="56"/>
      <c r="D22" s="68" t="s">
        <v>38</v>
      </c>
      <c r="E22" s="68"/>
      <c r="F22" s="28"/>
      <c r="G22" s="45">
        <v>562</v>
      </c>
      <c r="H22" s="93">
        <f t="shared" si="13"/>
        <v>632</v>
      </c>
      <c r="I22" s="45">
        <v>1194</v>
      </c>
      <c r="J22" s="33"/>
      <c r="K22" s="45">
        <v>664</v>
      </c>
      <c r="L22" s="93">
        <f t="shared" si="14"/>
        <v>711</v>
      </c>
      <c r="M22" s="45">
        <v>1375</v>
      </c>
      <c r="N22" s="33"/>
      <c r="O22" s="45">
        <v>888</v>
      </c>
      <c r="P22" s="93">
        <f t="shared" si="15"/>
        <v>980</v>
      </c>
      <c r="Q22" s="80">
        <v>1868</v>
      </c>
      <c r="R22" s="94"/>
      <c r="S22" s="58"/>
      <c r="T22" s="73"/>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row>
    <row r="23" spans="1:49" ht="15.75" customHeight="1" x14ac:dyDescent="0.2">
      <c r="A23" s="74"/>
      <c r="B23" s="60"/>
      <c r="C23" s="56"/>
      <c r="D23" s="75" t="s">
        <v>14</v>
      </c>
      <c r="E23" s="68"/>
      <c r="F23" s="28"/>
      <c r="G23" s="37">
        <v>0.25446428571428581</v>
      </c>
      <c r="H23" s="37">
        <v>0.27935222672064786</v>
      </c>
      <c r="I23" s="37">
        <v>0.26751592356687892</v>
      </c>
      <c r="J23" s="23"/>
      <c r="K23" s="37">
        <f t="shared" ref="K23:M23" si="16">K22/G22-1</f>
        <v>0.18149466192170816</v>
      </c>
      <c r="L23" s="37">
        <f t="shared" si="16"/>
        <v>0.125</v>
      </c>
      <c r="M23" s="37">
        <f t="shared" si="16"/>
        <v>0.15159128978224445</v>
      </c>
      <c r="N23" s="23"/>
      <c r="O23" s="37">
        <f t="shared" ref="O23:P23" si="17">O22/K22-1</f>
        <v>0.33734939759036142</v>
      </c>
      <c r="P23" s="37">
        <f t="shared" si="17"/>
        <v>0.3783403656821378</v>
      </c>
      <c r="Q23" s="37">
        <f>Q21/M22-1</f>
        <v>0.3585454545454545</v>
      </c>
      <c r="R23" s="81"/>
      <c r="S23" s="58"/>
      <c r="T23" s="82"/>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row>
    <row r="24" spans="1:49" ht="15.75" customHeight="1" x14ac:dyDescent="0.2">
      <c r="A24" s="74"/>
      <c r="B24" s="60"/>
      <c r="C24" s="56"/>
      <c r="D24" s="75" t="s">
        <v>15</v>
      </c>
      <c r="E24" s="68"/>
      <c r="F24" s="28"/>
      <c r="G24" s="37">
        <v>0.2</v>
      </c>
      <c r="H24" s="37">
        <v>0.22</v>
      </c>
      <c r="I24" s="37">
        <v>0.21</v>
      </c>
      <c r="J24" s="23"/>
      <c r="K24" s="37">
        <v>0.31</v>
      </c>
      <c r="L24" s="37">
        <v>0.34</v>
      </c>
      <c r="M24" s="37">
        <v>0.33</v>
      </c>
      <c r="N24" s="23"/>
      <c r="O24" s="37">
        <v>0.35</v>
      </c>
      <c r="P24" s="37">
        <v>0.23</v>
      </c>
      <c r="Q24" s="37">
        <v>0.28000000000000003</v>
      </c>
      <c r="R24" s="81"/>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row>
    <row r="25" spans="1:49" ht="15.75" customHeight="1" x14ac:dyDescent="0.2">
      <c r="A25" s="74"/>
      <c r="B25" s="60"/>
      <c r="C25" s="56"/>
      <c r="D25" s="68" t="s">
        <v>16</v>
      </c>
      <c r="E25" s="68"/>
      <c r="F25" s="28"/>
      <c r="G25" s="36">
        <v>51</v>
      </c>
      <c r="H25" s="22">
        <f>I25-G25</f>
        <v>97</v>
      </c>
      <c r="I25" s="36">
        <v>148</v>
      </c>
      <c r="J25" s="33"/>
      <c r="K25" s="45">
        <v>115</v>
      </c>
      <c r="L25" s="93">
        <f>M25-K25</f>
        <v>146</v>
      </c>
      <c r="M25" s="45">
        <v>261</v>
      </c>
      <c r="N25" s="33"/>
      <c r="O25" s="45">
        <v>184</v>
      </c>
      <c r="P25" s="93">
        <f>Q25-O25</f>
        <v>216</v>
      </c>
      <c r="Q25" s="45">
        <v>400</v>
      </c>
      <c r="R25" s="81"/>
      <c r="S25" s="58"/>
      <c r="T25" s="73"/>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row>
    <row r="26" spans="1:49" ht="15.75" customHeight="1" x14ac:dyDescent="0.2">
      <c r="A26" s="74"/>
      <c r="B26" s="60"/>
      <c r="C26" s="56"/>
      <c r="D26" s="75" t="s">
        <v>17</v>
      </c>
      <c r="E26" s="68"/>
      <c r="F26" s="28"/>
      <c r="G26" s="37">
        <f t="shared" ref="G26:I26" si="18">G25/G22</f>
        <v>9.0747330960854092E-2</v>
      </c>
      <c r="H26" s="27">
        <f t="shared" si="18"/>
        <v>0.15348101265822786</v>
      </c>
      <c r="I26" s="37">
        <f t="shared" si="18"/>
        <v>0.12395309882747069</v>
      </c>
      <c r="J26" s="23"/>
      <c r="K26" s="37">
        <f t="shared" ref="K26:M26" si="19">K25/K22</f>
        <v>0.17319277108433734</v>
      </c>
      <c r="L26" s="27">
        <f t="shared" si="19"/>
        <v>0.20534458509142053</v>
      </c>
      <c r="M26" s="37">
        <f t="shared" si="19"/>
        <v>0.18981818181818183</v>
      </c>
      <c r="N26" s="23"/>
      <c r="O26" s="37">
        <f t="shared" ref="O26:Q26" si="20">O25/O22</f>
        <v>0.2072072072072072</v>
      </c>
      <c r="P26" s="27">
        <f t="shared" si="20"/>
        <v>0.22040816326530613</v>
      </c>
      <c r="Q26" s="37">
        <f t="shared" si="20"/>
        <v>0.21413276231263384</v>
      </c>
      <c r="R26" s="81"/>
      <c r="S26" s="58"/>
      <c r="T26" s="73"/>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row>
    <row r="27" spans="1:49" ht="15.75" customHeight="1" x14ac:dyDescent="0.2">
      <c r="A27" s="74"/>
      <c r="B27" s="60"/>
      <c r="C27" s="56"/>
      <c r="D27" s="68" t="s">
        <v>18</v>
      </c>
      <c r="E27" s="68"/>
      <c r="F27" s="28"/>
      <c r="G27" s="36">
        <v>21</v>
      </c>
      <c r="H27" s="22">
        <f>I27-G27</f>
        <v>75</v>
      </c>
      <c r="I27" s="45">
        <v>96</v>
      </c>
      <c r="J27" s="33"/>
      <c r="K27" s="45">
        <v>96</v>
      </c>
      <c r="L27" s="93">
        <f>M27-K27</f>
        <v>134</v>
      </c>
      <c r="M27" s="45">
        <v>230</v>
      </c>
      <c r="N27" s="33"/>
      <c r="O27" s="45">
        <v>164</v>
      </c>
      <c r="P27" s="93">
        <f>Q27-O27</f>
        <v>194</v>
      </c>
      <c r="Q27" s="45">
        <v>358</v>
      </c>
      <c r="R27" s="81"/>
      <c r="S27" s="58"/>
      <c r="T27" s="73"/>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row>
    <row r="28" spans="1:49" ht="15.75" customHeight="1" x14ac:dyDescent="0.2">
      <c r="A28" s="55"/>
      <c r="B28" s="60"/>
      <c r="C28" s="56"/>
      <c r="D28" s="75" t="s">
        <v>19</v>
      </c>
      <c r="E28" s="68"/>
      <c r="F28" s="28"/>
      <c r="G28" s="37">
        <f t="shared" ref="G28:I28" si="21">G27/G22</f>
        <v>3.7366548042704624E-2</v>
      </c>
      <c r="H28" s="27">
        <f t="shared" si="21"/>
        <v>0.11867088607594936</v>
      </c>
      <c r="I28" s="37">
        <f t="shared" si="21"/>
        <v>8.0402010050251257E-2</v>
      </c>
      <c r="J28" s="23"/>
      <c r="K28" s="37">
        <f t="shared" ref="K28:M28" si="22">K27/K22</f>
        <v>0.14457831325301204</v>
      </c>
      <c r="L28" s="27">
        <f t="shared" si="22"/>
        <v>0.18846694796061886</v>
      </c>
      <c r="M28" s="37">
        <f t="shared" si="22"/>
        <v>0.16727272727272727</v>
      </c>
      <c r="N28" s="23"/>
      <c r="O28" s="37">
        <f t="shared" ref="O28:Q28" si="23">O27/O22</f>
        <v>0.18468468468468469</v>
      </c>
      <c r="P28" s="27">
        <f t="shared" si="23"/>
        <v>0.19795918367346937</v>
      </c>
      <c r="Q28" s="37">
        <f t="shared" si="23"/>
        <v>0.19164882226980728</v>
      </c>
      <c r="R28" s="76"/>
      <c r="S28" s="58"/>
      <c r="T28" s="73"/>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row>
    <row r="29" spans="1:49" ht="15.75" customHeight="1" x14ac:dyDescent="0.2">
      <c r="A29" s="55"/>
      <c r="B29" s="60"/>
      <c r="C29" s="56"/>
      <c r="D29" s="30" t="s">
        <v>39</v>
      </c>
      <c r="E29" s="31"/>
      <c r="F29" s="21"/>
      <c r="G29" s="32"/>
      <c r="H29" s="32"/>
      <c r="I29" s="32"/>
      <c r="J29" s="33"/>
      <c r="K29" s="32"/>
      <c r="L29" s="32"/>
      <c r="M29" s="32"/>
      <c r="N29" s="33"/>
      <c r="O29" s="32"/>
      <c r="P29" s="32"/>
      <c r="Q29" s="32"/>
      <c r="R29" s="94"/>
      <c r="S29" s="58"/>
      <c r="T29" s="73"/>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row>
    <row r="30" spans="1:49" ht="15.75" customHeight="1" x14ac:dyDescent="0.2">
      <c r="A30" s="55"/>
      <c r="B30" s="60"/>
      <c r="C30" s="56"/>
      <c r="D30" s="68" t="s">
        <v>32</v>
      </c>
      <c r="E30" s="68"/>
      <c r="F30" s="95"/>
      <c r="G30" s="96">
        <v>375</v>
      </c>
      <c r="H30" s="96">
        <f>I30-G30</f>
        <v>408</v>
      </c>
      <c r="I30" s="97">
        <v>783</v>
      </c>
      <c r="J30" s="95"/>
      <c r="K30" s="98">
        <v>443</v>
      </c>
      <c r="L30" s="98">
        <f>M30-K30</f>
        <v>475</v>
      </c>
      <c r="M30" s="99">
        <v>918</v>
      </c>
      <c r="N30" s="95"/>
      <c r="O30" s="98">
        <v>491</v>
      </c>
      <c r="P30" s="22">
        <f>Q30-O30</f>
        <v>503.58000000000004</v>
      </c>
      <c r="Q30" s="100">
        <v>994.58</v>
      </c>
      <c r="R30" s="101"/>
      <c r="S30" s="58"/>
      <c r="T30" s="73"/>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row>
    <row r="31" spans="1:49" ht="15.75" customHeight="1" x14ac:dyDescent="0.2">
      <c r="A31" s="55"/>
      <c r="B31" s="60"/>
      <c r="C31" s="56"/>
      <c r="D31" s="75" t="s">
        <v>33</v>
      </c>
      <c r="E31" s="68"/>
      <c r="F31" s="28"/>
      <c r="G31" s="37">
        <v>9.9706744868035102E-2</v>
      </c>
      <c r="H31" s="37">
        <v>0.15580736543909346</v>
      </c>
      <c r="I31" s="37">
        <v>0.12824207492795381</v>
      </c>
      <c r="J31" s="23"/>
      <c r="K31" s="37">
        <f t="shared" ref="K31:M31" si="24">K30/G30-1</f>
        <v>0.18133333333333335</v>
      </c>
      <c r="L31" s="37">
        <f t="shared" si="24"/>
        <v>0.16421568627450989</v>
      </c>
      <c r="M31" s="37">
        <f t="shared" si="24"/>
        <v>0.17241379310344818</v>
      </c>
      <c r="N31" s="23"/>
      <c r="O31" s="37">
        <f t="shared" ref="O31:Q31" si="25">O30/K30-1</f>
        <v>0.1083521444695259</v>
      </c>
      <c r="P31" s="89">
        <f t="shared" si="25"/>
        <v>6.0168421052631649E-2</v>
      </c>
      <c r="Q31" s="89">
        <f t="shared" si="25"/>
        <v>8.3420479302832362E-2</v>
      </c>
      <c r="R31" s="76"/>
      <c r="S31" s="58"/>
      <c r="T31" s="73"/>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row>
    <row r="32" spans="1:49" ht="15.75" customHeight="1" x14ac:dyDescent="0.2">
      <c r="A32" s="55"/>
      <c r="B32" s="60"/>
      <c r="C32" s="56"/>
      <c r="D32" s="68" t="s">
        <v>40</v>
      </c>
      <c r="E32" s="68"/>
      <c r="F32" s="95"/>
      <c r="G32" s="102">
        <v>4338</v>
      </c>
      <c r="H32" s="102">
        <f>I32-G32</f>
        <v>4820</v>
      </c>
      <c r="I32" s="103">
        <v>9158</v>
      </c>
      <c r="J32" s="95"/>
      <c r="K32" s="102">
        <v>4816</v>
      </c>
      <c r="L32" s="102">
        <f>M32-K32</f>
        <v>4881</v>
      </c>
      <c r="M32" s="103">
        <v>9697</v>
      </c>
      <c r="N32" s="95"/>
      <c r="O32" s="102">
        <v>5474</v>
      </c>
      <c r="P32" s="88">
        <f>Q32-O32</f>
        <v>5893.5499999999993</v>
      </c>
      <c r="Q32" s="103">
        <v>11367.55</v>
      </c>
      <c r="R32" s="76"/>
      <c r="S32" s="58"/>
      <c r="T32" s="73"/>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row>
    <row r="33" spans="1:49" ht="15.75" customHeight="1" x14ac:dyDescent="0.2">
      <c r="A33" s="55"/>
      <c r="B33" s="60"/>
      <c r="C33" s="56"/>
      <c r="D33" s="75" t="s">
        <v>14</v>
      </c>
      <c r="E33" s="68"/>
      <c r="F33" s="28"/>
      <c r="G33" s="89">
        <v>0.19143092556989827</v>
      </c>
      <c r="H33" s="89">
        <v>0.25422846734322135</v>
      </c>
      <c r="I33" s="89">
        <v>0.22384070559935854</v>
      </c>
      <c r="J33" s="23"/>
      <c r="K33" s="37">
        <f t="shared" ref="K33:M33" si="26">K32/G32-1</f>
        <v>0.11018902720147539</v>
      </c>
      <c r="L33" s="37">
        <f t="shared" si="26"/>
        <v>1.2655601659750992E-2</v>
      </c>
      <c r="M33" s="37">
        <f t="shared" si="26"/>
        <v>5.8855645337409834E-2</v>
      </c>
      <c r="N33" s="23"/>
      <c r="O33" s="37">
        <f t="shared" ref="O33:Q33" si="27">O32/K32-1</f>
        <v>0.13662790697674421</v>
      </c>
      <c r="P33" s="89">
        <f t="shared" si="27"/>
        <v>0.20744724441712759</v>
      </c>
      <c r="Q33" s="89">
        <f t="shared" si="27"/>
        <v>0.17227493039084241</v>
      </c>
      <c r="R33" s="76"/>
      <c r="S33" s="58"/>
      <c r="T33" s="73"/>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row>
    <row r="34" spans="1:49" ht="15.75" customHeight="1" x14ac:dyDescent="0.2">
      <c r="A34" s="55"/>
      <c r="B34" s="60"/>
      <c r="C34" s="56"/>
      <c r="D34" s="75" t="s">
        <v>15</v>
      </c>
      <c r="E34" s="68"/>
      <c r="F34" s="28"/>
      <c r="G34" s="104">
        <v>0.14000000000000001</v>
      </c>
      <c r="H34" s="105">
        <v>0.21</v>
      </c>
      <c r="I34" s="106">
        <v>0.17</v>
      </c>
      <c r="J34" s="95"/>
      <c r="K34" s="107">
        <v>0.23</v>
      </c>
      <c r="L34" s="107">
        <v>0.2</v>
      </c>
      <c r="M34" s="108">
        <v>0.22</v>
      </c>
      <c r="N34" s="95"/>
      <c r="O34" s="107">
        <v>0.15</v>
      </c>
      <c r="P34" s="105">
        <v>8.6999999999999994E-2</v>
      </c>
      <c r="Q34" s="106">
        <v>0.11899999999999999</v>
      </c>
      <c r="R34" s="76"/>
      <c r="S34" s="58"/>
      <c r="T34" s="73"/>
      <c r="U34" s="82"/>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row>
    <row r="35" spans="1:49" ht="15.75" customHeight="1" x14ac:dyDescent="0.2">
      <c r="A35" s="74"/>
      <c r="B35" s="60"/>
      <c r="C35" s="56"/>
      <c r="D35" s="68" t="s">
        <v>41</v>
      </c>
      <c r="E35" s="68"/>
      <c r="F35" s="95"/>
      <c r="G35" s="98">
        <v>444</v>
      </c>
      <c r="H35" s="98">
        <f>I35-G35</f>
        <v>500</v>
      </c>
      <c r="I35" s="99">
        <v>944</v>
      </c>
      <c r="J35" s="95"/>
      <c r="K35" s="98">
        <v>523</v>
      </c>
      <c r="L35" s="109">
        <f>M35-K35</f>
        <v>540</v>
      </c>
      <c r="M35" s="110">
        <v>1063</v>
      </c>
      <c r="N35" s="95"/>
      <c r="O35" s="98">
        <v>641</v>
      </c>
      <c r="P35" s="22">
        <f>Q35-O35</f>
        <v>606</v>
      </c>
      <c r="Q35" s="110">
        <v>1247</v>
      </c>
      <c r="R35" s="76"/>
      <c r="S35" s="58"/>
      <c r="T35" s="73"/>
      <c r="U35" s="82"/>
      <c r="V35" s="58"/>
      <c r="W35" s="58"/>
      <c r="X35" s="82"/>
      <c r="Y35" s="82"/>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row>
    <row r="36" spans="1:49" ht="15.75" customHeight="1" x14ac:dyDescent="0.2">
      <c r="A36" s="74"/>
      <c r="B36" s="60"/>
      <c r="C36" s="56"/>
      <c r="D36" s="75" t="s">
        <v>14</v>
      </c>
      <c r="E36" s="68"/>
      <c r="F36" s="28"/>
      <c r="G36" s="111">
        <v>0.18085106382978733</v>
      </c>
      <c r="H36" s="111">
        <v>0.31926121372031657</v>
      </c>
      <c r="I36" s="111">
        <v>0.24702774108322334</v>
      </c>
      <c r="J36" s="33"/>
      <c r="K36" s="111">
        <f t="shared" ref="K36:M36" si="28">K35/G35-1</f>
        <v>0.177927927927928</v>
      </c>
      <c r="L36" s="111">
        <f t="shared" si="28"/>
        <v>8.0000000000000071E-2</v>
      </c>
      <c r="M36" s="111">
        <f t="shared" si="28"/>
        <v>0.12605932203389836</v>
      </c>
      <c r="N36" s="23"/>
      <c r="O36" s="111">
        <f t="shared" ref="O36:Q36" si="29">O35/K35-1</f>
        <v>0.22562141491395793</v>
      </c>
      <c r="P36" s="111">
        <f t="shared" si="29"/>
        <v>0.12222222222222223</v>
      </c>
      <c r="Q36" s="111">
        <f t="shared" si="29"/>
        <v>0.17309501411100658</v>
      </c>
      <c r="R36" s="76"/>
      <c r="S36" s="58"/>
      <c r="T36" s="73"/>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row>
    <row r="37" spans="1:49" ht="15.75" customHeight="1" x14ac:dyDescent="0.2">
      <c r="A37" s="74"/>
      <c r="B37" s="60"/>
      <c r="C37" s="56"/>
      <c r="D37" s="75" t="s">
        <v>15</v>
      </c>
      <c r="E37" s="68"/>
      <c r="F37" s="28"/>
      <c r="G37" s="112">
        <v>0.13</v>
      </c>
      <c r="H37" s="113">
        <v>0.26</v>
      </c>
      <c r="I37" s="114">
        <v>0.2</v>
      </c>
      <c r="J37" s="115"/>
      <c r="K37" s="113">
        <v>0.31</v>
      </c>
      <c r="L37" s="113">
        <v>0.28999999999999998</v>
      </c>
      <c r="M37" s="114">
        <v>0.3</v>
      </c>
      <c r="N37" s="23"/>
      <c r="O37" s="113">
        <v>0.24</v>
      </c>
      <c r="P37" s="107">
        <v>0.01</v>
      </c>
      <c r="Q37" s="37">
        <v>0.12</v>
      </c>
      <c r="R37" s="76"/>
      <c r="S37" s="58"/>
      <c r="T37" s="73"/>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row>
    <row r="38" spans="1:49" ht="15.75" customHeight="1" x14ac:dyDescent="0.2">
      <c r="A38" s="74"/>
      <c r="B38" s="60"/>
      <c r="C38" s="56"/>
      <c r="D38" s="68" t="s">
        <v>16</v>
      </c>
      <c r="E38" s="68"/>
      <c r="F38" s="28"/>
      <c r="G38" s="45">
        <v>97</v>
      </c>
      <c r="H38" s="93">
        <f>I38-G38</f>
        <v>130</v>
      </c>
      <c r="I38" s="45">
        <v>227</v>
      </c>
      <c r="J38" s="33"/>
      <c r="K38" s="45">
        <v>161</v>
      </c>
      <c r="L38" s="93">
        <f>M38-K38</f>
        <v>171</v>
      </c>
      <c r="M38" s="45">
        <v>332</v>
      </c>
      <c r="N38" s="23"/>
      <c r="O38" s="45">
        <v>204</v>
      </c>
      <c r="P38" s="93">
        <f>Q38-O38</f>
        <v>134</v>
      </c>
      <c r="Q38" s="45">
        <v>338</v>
      </c>
      <c r="R38" s="76"/>
      <c r="S38" s="58"/>
      <c r="T38" s="73"/>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row>
    <row r="39" spans="1:49" ht="15.75" customHeight="1" x14ac:dyDescent="0.2">
      <c r="A39" s="74"/>
      <c r="B39" s="60"/>
      <c r="C39" s="56"/>
      <c r="D39" s="75" t="s">
        <v>17</v>
      </c>
      <c r="E39" s="68"/>
      <c r="F39" s="28"/>
      <c r="G39" s="111">
        <f t="shared" ref="G39:I39" si="30">G38/G35</f>
        <v>0.21846846846846846</v>
      </c>
      <c r="H39" s="116">
        <f t="shared" si="30"/>
        <v>0.26</v>
      </c>
      <c r="I39" s="111">
        <f t="shared" si="30"/>
        <v>0.24046610169491525</v>
      </c>
      <c r="J39" s="33"/>
      <c r="K39" s="111">
        <f t="shared" ref="K39:M39" si="31">K38/K35</f>
        <v>0.30783938814531547</v>
      </c>
      <c r="L39" s="116">
        <f t="shared" si="31"/>
        <v>0.31666666666666665</v>
      </c>
      <c r="M39" s="111">
        <f t="shared" si="31"/>
        <v>0.3123236124176858</v>
      </c>
      <c r="N39" s="23"/>
      <c r="O39" s="111">
        <f t="shared" ref="O39:Q39" si="32">O38/O35</f>
        <v>0.31825273010920435</v>
      </c>
      <c r="P39" s="116">
        <f t="shared" si="32"/>
        <v>0.22112211221122113</v>
      </c>
      <c r="Q39" s="111">
        <f t="shared" si="32"/>
        <v>0.27105052125100243</v>
      </c>
      <c r="R39" s="76"/>
      <c r="S39" s="58"/>
      <c r="T39" s="73"/>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row>
    <row r="40" spans="1:49" ht="15.75" customHeight="1" x14ac:dyDescent="0.2">
      <c r="A40" s="74"/>
      <c r="B40" s="60"/>
      <c r="C40" s="56"/>
      <c r="D40" s="68" t="s">
        <v>18</v>
      </c>
      <c r="E40" s="68"/>
      <c r="F40" s="28"/>
      <c r="G40" s="117">
        <v>93</v>
      </c>
      <c r="H40" s="118">
        <f>I40-G40</f>
        <v>125</v>
      </c>
      <c r="I40" s="119">
        <v>218</v>
      </c>
      <c r="J40" s="115"/>
      <c r="K40" s="118">
        <v>158</v>
      </c>
      <c r="L40" s="118">
        <f>M40-K40</f>
        <v>167</v>
      </c>
      <c r="M40" s="119">
        <v>325</v>
      </c>
      <c r="N40" s="23"/>
      <c r="O40" s="118">
        <v>201</v>
      </c>
      <c r="P40" s="22">
        <f>Q40-O40</f>
        <v>129</v>
      </c>
      <c r="Q40" s="119">
        <v>330</v>
      </c>
      <c r="R40" s="76"/>
      <c r="S40" s="58"/>
      <c r="T40" s="73"/>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row>
    <row r="41" spans="1:49" ht="15.75" customHeight="1" x14ac:dyDescent="0.2">
      <c r="A41" s="55"/>
      <c r="B41" s="60"/>
      <c r="C41" s="56"/>
      <c r="D41" s="75" t="s">
        <v>19</v>
      </c>
      <c r="E41" s="68"/>
      <c r="F41" s="28"/>
      <c r="G41" s="111">
        <f t="shared" ref="G41:I41" si="33">G40/G35</f>
        <v>0.20945945945945946</v>
      </c>
      <c r="H41" s="116">
        <f t="shared" si="33"/>
        <v>0.25</v>
      </c>
      <c r="I41" s="111">
        <f t="shared" si="33"/>
        <v>0.2309322033898305</v>
      </c>
      <c r="J41" s="33"/>
      <c r="K41" s="111">
        <f t="shared" ref="K41:M41" si="34">K40/K35</f>
        <v>0.30210325047801145</v>
      </c>
      <c r="L41" s="116">
        <f t="shared" si="34"/>
        <v>0.30925925925925923</v>
      </c>
      <c r="M41" s="111">
        <f t="shared" si="34"/>
        <v>0.30573847601128878</v>
      </c>
      <c r="N41" s="23"/>
      <c r="O41" s="111">
        <f t="shared" ref="O41:Q41" si="35">O40/O35</f>
        <v>0.31357254290171604</v>
      </c>
      <c r="P41" s="116">
        <f t="shared" si="35"/>
        <v>0.21287128712871287</v>
      </c>
      <c r="Q41" s="111">
        <f t="shared" si="35"/>
        <v>0.26463512429831598</v>
      </c>
      <c r="R41" s="76"/>
      <c r="S41" s="58"/>
      <c r="T41" s="73"/>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row>
    <row r="42" spans="1:49" ht="15.75" customHeight="1" x14ac:dyDescent="0.2">
      <c r="A42" s="55"/>
      <c r="B42" s="60"/>
      <c r="C42" s="56"/>
      <c r="D42" s="30" t="s">
        <v>42</v>
      </c>
      <c r="E42" s="31"/>
      <c r="F42" s="21"/>
      <c r="G42" s="32"/>
      <c r="H42" s="32"/>
      <c r="I42" s="32"/>
      <c r="J42" s="33"/>
      <c r="K42" s="32"/>
      <c r="L42" s="32"/>
      <c r="M42" s="32"/>
      <c r="N42" s="33"/>
      <c r="O42" s="32"/>
      <c r="P42" s="32"/>
      <c r="Q42" s="32"/>
      <c r="R42" s="94"/>
      <c r="S42" s="58"/>
      <c r="T42" s="73"/>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row>
    <row r="43" spans="1:49" ht="15.75" customHeight="1" x14ac:dyDescent="0.2">
      <c r="A43" s="55"/>
      <c r="B43" s="60"/>
      <c r="C43" s="56"/>
      <c r="D43" s="120" t="s">
        <v>43</v>
      </c>
      <c r="E43" s="101"/>
      <c r="F43" s="95"/>
      <c r="G43" s="98">
        <v>86</v>
      </c>
      <c r="H43" s="98">
        <f>I43</f>
        <v>114</v>
      </c>
      <c r="I43" s="99">
        <v>114</v>
      </c>
      <c r="J43" s="95"/>
      <c r="K43" s="98">
        <v>126</v>
      </c>
      <c r="L43" s="98">
        <f>M43</f>
        <v>161</v>
      </c>
      <c r="M43" s="99">
        <v>161</v>
      </c>
      <c r="N43" s="95"/>
      <c r="O43" s="98">
        <v>241</v>
      </c>
      <c r="P43" s="88">
        <f t="shared" ref="P43:P44" si="36">Q43</f>
        <v>335</v>
      </c>
      <c r="Q43" s="97">
        <v>335</v>
      </c>
      <c r="R43" s="94"/>
      <c r="S43" s="58"/>
      <c r="T43" s="73"/>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row>
    <row r="44" spans="1:49" ht="15.75" customHeight="1" x14ac:dyDescent="0.2">
      <c r="A44" s="55"/>
      <c r="B44" s="60"/>
      <c r="C44" s="56"/>
      <c r="D44" s="121" t="s">
        <v>44</v>
      </c>
      <c r="E44" s="101"/>
      <c r="F44" s="95"/>
      <c r="G44" s="107">
        <v>0.65</v>
      </c>
      <c r="H44" s="107">
        <v>0.62</v>
      </c>
      <c r="I44" s="108">
        <v>0.62</v>
      </c>
      <c r="J44" s="95"/>
      <c r="K44" s="107">
        <v>0.57999999999999996</v>
      </c>
      <c r="L44" s="107">
        <v>0.61</v>
      </c>
      <c r="M44" s="108">
        <v>0.61</v>
      </c>
      <c r="N44" s="95"/>
      <c r="O44" s="107">
        <v>0.87</v>
      </c>
      <c r="P44" s="105">
        <f t="shared" si="36"/>
        <v>0.91300000000000003</v>
      </c>
      <c r="Q44" s="106">
        <v>0.91300000000000003</v>
      </c>
      <c r="R44" s="94"/>
      <c r="S44" s="58"/>
      <c r="T44" s="73"/>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row>
    <row r="45" spans="1:49" ht="15.75" customHeight="1" x14ac:dyDescent="0.2">
      <c r="A45" s="55"/>
      <c r="B45" s="60"/>
      <c r="C45" s="56"/>
      <c r="D45" s="120" t="s">
        <v>45</v>
      </c>
      <c r="E45" s="101"/>
      <c r="F45" s="95"/>
      <c r="G45" s="122">
        <v>2764</v>
      </c>
      <c r="H45" s="122">
        <f>I45-G45</f>
        <v>2924</v>
      </c>
      <c r="I45" s="123">
        <v>5688</v>
      </c>
      <c r="J45" s="115"/>
      <c r="K45" s="122">
        <v>2971</v>
      </c>
      <c r="L45" s="122">
        <f>M45-K45</f>
        <v>3327</v>
      </c>
      <c r="M45" s="123">
        <v>6298</v>
      </c>
      <c r="N45" s="95"/>
      <c r="O45" s="122">
        <v>3989</v>
      </c>
      <c r="P45" s="88">
        <f>Q45-O45</f>
        <v>5661.6</v>
      </c>
      <c r="Q45" s="103">
        <v>9650.6</v>
      </c>
      <c r="R45" s="94"/>
      <c r="S45" s="58"/>
      <c r="T45" s="73"/>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row>
    <row r="46" spans="1:49" ht="15.75" customHeight="1" x14ac:dyDescent="0.2">
      <c r="A46" s="55"/>
      <c r="B46" s="60"/>
      <c r="C46" s="56"/>
      <c r="D46" s="121" t="s">
        <v>14</v>
      </c>
      <c r="E46" s="101"/>
      <c r="F46" s="95"/>
      <c r="G46" s="113">
        <v>0.13511293634496924</v>
      </c>
      <c r="H46" s="113">
        <v>0.11730989682842941</v>
      </c>
      <c r="I46" s="114">
        <v>0.12589073634204273</v>
      </c>
      <c r="J46" s="115"/>
      <c r="K46" s="113">
        <f t="shared" ref="K46:M46" si="37">K45/G45-1</f>
        <v>7.4891461649782887E-2</v>
      </c>
      <c r="L46" s="113">
        <f t="shared" si="37"/>
        <v>0.13782489740082071</v>
      </c>
      <c r="M46" s="114">
        <f t="shared" si="37"/>
        <v>0.10724331926863573</v>
      </c>
      <c r="N46" s="95"/>
      <c r="O46" s="113">
        <f t="shared" ref="O46:Q46" si="38">O45/K45-1</f>
        <v>0.34264557388084826</v>
      </c>
      <c r="P46" s="105">
        <f t="shared" si="38"/>
        <v>0.70171325518485128</v>
      </c>
      <c r="Q46" s="106">
        <f t="shared" si="38"/>
        <v>0.53232772308669429</v>
      </c>
      <c r="R46" s="94"/>
      <c r="S46" s="58"/>
      <c r="T46" s="73"/>
      <c r="U46" s="58"/>
      <c r="V46" s="58"/>
      <c r="W46" s="82"/>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row>
    <row r="47" spans="1:49" ht="15.75" customHeight="1" x14ac:dyDescent="0.2">
      <c r="A47" s="55"/>
      <c r="B47" s="60"/>
      <c r="C47" s="56"/>
      <c r="D47" s="121" t="s">
        <v>15</v>
      </c>
      <c r="E47" s="101"/>
      <c r="F47" s="95"/>
      <c r="G47" s="113">
        <v>0.09</v>
      </c>
      <c r="H47" s="113">
        <v>7.0000000000000007E-2</v>
      </c>
      <c r="I47" s="114">
        <v>0.08</v>
      </c>
      <c r="J47" s="115"/>
      <c r="K47" s="113">
        <v>0.19</v>
      </c>
      <c r="L47" s="113">
        <v>0.35</v>
      </c>
      <c r="M47" s="114">
        <v>0.28000000000000003</v>
      </c>
      <c r="N47" s="95"/>
      <c r="O47" s="113">
        <v>0.36</v>
      </c>
      <c r="P47" s="105">
        <v>0.53</v>
      </c>
      <c r="Q47" s="106">
        <v>0.45</v>
      </c>
      <c r="R47" s="101"/>
      <c r="S47" s="58"/>
      <c r="T47" s="73"/>
      <c r="U47" s="58"/>
      <c r="V47" s="58"/>
      <c r="W47" s="58"/>
      <c r="X47" s="58"/>
      <c r="Y47" s="124"/>
      <c r="Z47" s="124" t="s">
        <v>46</v>
      </c>
      <c r="AA47" s="124" t="s">
        <v>47</v>
      </c>
      <c r="AB47" s="124" t="s">
        <v>48</v>
      </c>
      <c r="AC47" s="124"/>
      <c r="AD47" s="58"/>
      <c r="AE47" s="58"/>
      <c r="AF47" s="58"/>
      <c r="AG47" s="58"/>
      <c r="AH47" s="58"/>
      <c r="AI47" s="58"/>
      <c r="AK47" s="58"/>
      <c r="AL47" s="58"/>
      <c r="AM47" s="58"/>
      <c r="AN47" s="58"/>
      <c r="AO47" s="58"/>
      <c r="AP47" s="58"/>
      <c r="AQ47" s="58"/>
      <c r="AR47" s="58"/>
      <c r="AS47" s="58"/>
      <c r="AT47" s="58"/>
      <c r="AU47" s="58"/>
      <c r="AV47" s="58"/>
      <c r="AW47" s="58"/>
    </row>
    <row r="48" spans="1:49" ht="15.75" customHeight="1" x14ac:dyDescent="0.2">
      <c r="A48" s="55"/>
      <c r="B48" s="60"/>
      <c r="C48" s="56"/>
      <c r="D48" s="120" t="s">
        <v>13</v>
      </c>
      <c r="E48" s="101"/>
      <c r="F48" s="95"/>
      <c r="G48" s="118">
        <v>82</v>
      </c>
      <c r="H48" s="118">
        <f>I48-G48</f>
        <v>99</v>
      </c>
      <c r="I48" s="119">
        <v>181</v>
      </c>
      <c r="J48" s="115"/>
      <c r="K48" s="118">
        <v>98</v>
      </c>
      <c r="L48" s="118">
        <f>M48-K48</f>
        <v>128</v>
      </c>
      <c r="M48" s="119">
        <v>226</v>
      </c>
      <c r="N48" s="95"/>
      <c r="O48" s="118">
        <v>190</v>
      </c>
      <c r="P48" s="88">
        <f>Q48-O48</f>
        <v>273</v>
      </c>
      <c r="Q48" s="97">
        <v>463</v>
      </c>
      <c r="R48" s="125"/>
      <c r="S48" s="126"/>
      <c r="T48" s="73"/>
      <c r="U48" s="58"/>
      <c r="V48" s="126"/>
      <c r="W48" s="126"/>
      <c r="X48" s="58"/>
      <c r="Y48" s="127" t="s">
        <v>29</v>
      </c>
      <c r="Z48" s="128">
        <f>M21</f>
        <v>1334</v>
      </c>
      <c r="AA48" s="129">
        <f>Q24</f>
        <v>0.28000000000000003</v>
      </c>
      <c r="AB48" s="130">
        <f t="shared" ref="AB48:AB50" si="39">Z48*AA48</f>
        <v>373.52000000000004</v>
      </c>
      <c r="AC48" s="124"/>
      <c r="AD48" s="58"/>
      <c r="AE48" s="58"/>
      <c r="AF48" s="58"/>
      <c r="AG48" s="58"/>
      <c r="AH48" s="58"/>
      <c r="AI48" s="58"/>
      <c r="AJ48" s="58"/>
      <c r="AK48" s="58"/>
      <c r="AL48" s="58"/>
      <c r="AM48" s="58"/>
      <c r="AN48" s="58"/>
      <c r="AO48" s="58"/>
      <c r="AP48" s="58"/>
      <c r="AQ48" s="58"/>
      <c r="AR48" s="58"/>
      <c r="AS48" s="58"/>
      <c r="AT48" s="58"/>
      <c r="AU48" s="58"/>
      <c r="AV48" s="58"/>
      <c r="AW48" s="58"/>
    </row>
    <row r="49" spans="1:52" ht="15.75" customHeight="1" x14ac:dyDescent="0.2">
      <c r="A49" s="55"/>
      <c r="B49" s="60"/>
      <c r="C49" s="56"/>
      <c r="D49" s="121" t="s">
        <v>14</v>
      </c>
      <c r="E49" s="101"/>
      <c r="F49" s="95"/>
      <c r="G49" s="113">
        <v>0.57692307692307687</v>
      </c>
      <c r="H49" s="113">
        <v>0.375</v>
      </c>
      <c r="I49" s="114">
        <v>0.45967741935483875</v>
      </c>
      <c r="J49" s="115"/>
      <c r="K49" s="113">
        <f t="shared" ref="K49:M49" si="40">K48/G48-1</f>
        <v>0.19512195121951215</v>
      </c>
      <c r="L49" s="113">
        <f t="shared" si="40"/>
        <v>0.29292929292929304</v>
      </c>
      <c r="M49" s="114">
        <f t="shared" si="40"/>
        <v>0.24861878453038666</v>
      </c>
      <c r="N49" s="95"/>
      <c r="O49" s="113">
        <f t="shared" ref="O49:Q49" si="41">O48/K48-1</f>
        <v>0.93877551020408156</v>
      </c>
      <c r="P49" s="113">
        <f t="shared" si="41"/>
        <v>1.1328125</v>
      </c>
      <c r="Q49" s="114">
        <f t="shared" si="41"/>
        <v>1.0486725663716814</v>
      </c>
      <c r="R49" s="101"/>
      <c r="S49" s="126"/>
      <c r="T49" s="73"/>
      <c r="U49" s="58"/>
      <c r="V49" s="131" t="s">
        <v>49</v>
      </c>
      <c r="W49" s="132"/>
      <c r="X49" s="133"/>
      <c r="Y49" s="124" t="s">
        <v>50</v>
      </c>
      <c r="Z49" s="130">
        <f>M35</f>
        <v>1063</v>
      </c>
      <c r="AA49" s="134">
        <f>Q37</f>
        <v>0.12</v>
      </c>
      <c r="AB49" s="130">
        <f t="shared" si="39"/>
        <v>127.56</v>
      </c>
      <c r="AC49" s="124"/>
      <c r="AD49" s="58"/>
      <c r="AE49" s="58"/>
      <c r="AF49" s="58"/>
      <c r="AG49" s="58"/>
      <c r="AH49" s="58"/>
      <c r="AI49" s="58"/>
      <c r="AJ49" s="58"/>
      <c r="AK49" s="58"/>
      <c r="AL49" s="58"/>
      <c r="AM49" s="58"/>
      <c r="AN49" s="58"/>
      <c r="AO49" s="58"/>
      <c r="AP49" s="58"/>
      <c r="AQ49" s="58"/>
      <c r="AR49" s="58"/>
      <c r="AS49" s="58"/>
      <c r="AT49" s="58"/>
      <c r="AU49" s="58"/>
      <c r="AV49" s="58"/>
      <c r="AW49" s="58"/>
    </row>
    <row r="50" spans="1:52" ht="15.75" customHeight="1" x14ac:dyDescent="0.2">
      <c r="A50" s="55"/>
      <c r="B50" s="60"/>
      <c r="C50" s="56"/>
      <c r="D50" s="121" t="s">
        <v>15</v>
      </c>
      <c r="E50" s="101"/>
      <c r="F50" s="95"/>
      <c r="G50" s="113">
        <v>0.52</v>
      </c>
      <c r="H50" s="113">
        <v>0.32</v>
      </c>
      <c r="I50" s="114">
        <v>0.4</v>
      </c>
      <c r="J50" s="115"/>
      <c r="K50" s="113">
        <v>0.33</v>
      </c>
      <c r="L50" s="113">
        <v>0.53</v>
      </c>
      <c r="M50" s="114">
        <v>0.44</v>
      </c>
      <c r="N50" s="95"/>
      <c r="O50" s="113">
        <v>0.96</v>
      </c>
      <c r="P50" s="113">
        <v>0.91</v>
      </c>
      <c r="Q50" s="114">
        <v>0.93</v>
      </c>
      <c r="R50" s="101"/>
      <c r="S50" s="58"/>
      <c r="T50" s="73"/>
      <c r="U50" s="58"/>
      <c r="V50" s="131" t="s">
        <v>51</v>
      </c>
      <c r="W50" s="132">
        <f>AA51</f>
        <v>0</v>
      </c>
      <c r="X50" s="133"/>
      <c r="Y50" s="124" t="s">
        <v>52</v>
      </c>
      <c r="Z50" s="124">
        <f>M48</f>
        <v>226</v>
      </c>
      <c r="AA50" s="134">
        <f>Q50</f>
        <v>0.93</v>
      </c>
      <c r="AB50" s="130">
        <f t="shared" si="39"/>
        <v>210.18</v>
      </c>
      <c r="AC50" s="124"/>
      <c r="AD50" s="58"/>
      <c r="AE50" s="58"/>
      <c r="AF50" s="58"/>
      <c r="AG50" s="58"/>
      <c r="AH50" s="58"/>
      <c r="AI50" s="58"/>
      <c r="AJ50" s="58"/>
      <c r="AK50" s="58"/>
      <c r="AL50" s="58"/>
      <c r="AM50" s="58"/>
      <c r="AN50" s="58"/>
      <c r="AO50" s="58"/>
      <c r="AP50" s="58"/>
      <c r="AQ50" s="58"/>
      <c r="AR50" s="58"/>
      <c r="AS50" s="58"/>
      <c r="AT50" s="58"/>
      <c r="AU50" s="58"/>
      <c r="AV50" s="58"/>
      <c r="AW50" s="58"/>
    </row>
    <row r="51" spans="1:52" ht="15.75" customHeight="1" x14ac:dyDescent="0.2">
      <c r="A51" s="55"/>
      <c r="B51" s="60"/>
      <c r="C51" s="56"/>
      <c r="D51" s="68" t="s">
        <v>16</v>
      </c>
      <c r="E51" s="101"/>
      <c r="F51" s="95"/>
      <c r="G51" s="126">
        <v>1</v>
      </c>
      <c r="H51" s="126">
        <f>I51-G51</f>
        <v>8</v>
      </c>
      <c r="I51" s="135">
        <v>9</v>
      </c>
      <c r="J51" s="136"/>
      <c r="K51" s="126">
        <v>-5</v>
      </c>
      <c r="L51" s="126">
        <f>M51-K51</f>
        <v>4</v>
      </c>
      <c r="M51" s="135">
        <v>-1</v>
      </c>
      <c r="N51" s="137"/>
      <c r="O51" s="126">
        <v>-4</v>
      </c>
      <c r="P51" s="126">
        <f>Q51-O51</f>
        <v>42</v>
      </c>
      <c r="Q51" s="135">
        <v>38</v>
      </c>
      <c r="R51" s="138"/>
      <c r="S51" s="126"/>
      <c r="T51" s="73"/>
      <c r="U51" s="58"/>
      <c r="V51" s="126"/>
      <c r="W51" s="126"/>
      <c r="X51" s="58"/>
      <c r="Y51" s="124" t="s">
        <v>53</v>
      </c>
      <c r="Z51" s="128"/>
      <c r="AA51" s="134"/>
      <c r="AB51" s="130"/>
      <c r="AC51" s="124"/>
      <c r="AD51" s="58"/>
      <c r="AE51" s="58"/>
      <c r="AF51" s="58"/>
      <c r="AG51" s="58"/>
      <c r="AH51" s="58"/>
      <c r="AI51" s="58"/>
      <c r="AJ51" s="58"/>
      <c r="AK51" s="58"/>
      <c r="AL51" s="58"/>
      <c r="AM51" s="58"/>
      <c r="AN51" s="58"/>
      <c r="AO51" s="58"/>
      <c r="AP51" s="58"/>
      <c r="AQ51" s="58"/>
      <c r="AR51" s="58"/>
      <c r="AS51" s="58"/>
      <c r="AT51" s="58"/>
      <c r="AU51" s="58"/>
      <c r="AV51" s="58"/>
      <c r="AW51" s="58"/>
    </row>
    <row r="52" spans="1:52" ht="15.75" customHeight="1" x14ac:dyDescent="0.2">
      <c r="A52" s="55"/>
      <c r="B52" s="60"/>
      <c r="C52" s="56"/>
      <c r="D52" s="121" t="s">
        <v>17</v>
      </c>
      <c r="E52" s="101"/>
      <c r="F52" s="95"/>
      <c r="G52" s="113">
        <f t="shared" ref="G52:I52" si="42">G51/G48</f>
        <v>1.2195121951219513E-2</v>
      </c>
      <c r="H52" s="113">
        <f t="shared" si="42"/>
        <v>8.0808080808080815E-2</v>
      </c>
      <c r="I52" s="114">
        <f t="shared" si="42"/>
        <v>4.9723756906077346E-2</v>
      </c>
      <c r="J52" s="115"/>
      <c r="K52" s="113">
        <f t="shared" ref="K52:M52" si="43">K51/K48</f>
        <v>-5.1020408163265307E-2</v>
      </c>
      <c r="L52" s="113">
        <f t="shared" si="43"/>
        <v>3.125E-2</v>
      </c>
      <c r="M52" s="114">
        <f t="shared" si="43"/>
        <v>-4.4247787610619468E-3</v>
      </c>
      <c r="N52" s="95"/>
      <c r="O52" s="113">
        <f t="shared" ref="O52:Q52" si="44">O51/O48</f>
        <v>-2.1052631578947368E-2</v>
      </c>
      <c r="P52" s="113">
        <f t="shared" si="44"/>
        <v>0.15384615384615385</v>
      </c>
      <c r="Q52" s="114">
        <f t="shared" si="44"/>
        <v>8.2073434125269976E-2</v>
      </c>
      <c r="R52" s="101"/>
      <c r="S52" s="139"/>
      <c r="T52" s="140"/>
      <c r="U52" s="87"/>
      <c r="V52" s="140"/>
      <c r="W52" s="132"/>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row>
    <row r="53" spans="1:52" ht="15.75" customHeight="1" x14ac:dyDescent="0.2">
      <c r="A53" s="55"/>
      <c r="B53" s="60"/>
      <c r="C53" s="56"/>
      <c r="D53" s="120" t="s">
        <v>18</v>
      </c>
      <c r="E53" s="101"/>
      <c r="F53" s="95"/>
      <c r="G53" s="126">
        <v>0</v>
      </c>
      <c r="H53" s="126">
        <f>I53-G53</f>
        <v>8</v>
      </c>
      <c r="I53" s="135">
        <v>8</v>
      </c>
      <c r="J53" s="136"/>
      <c r="K53" s="126">
        <v>-5</v>
      </c>
      <c r="L53" s="126">
        <f>M53-K53</f>
        <v>3</v>
      </c>
      <c r="M53" s="135">
        <v>-2</v>
      </c>
      <c r="N53" s="137"/>
      <c r="O53" s="126">
        <v>-5</v>
      </c>
      <c r="P53" s="126">
        <f>Q53-O53</f>
        <v>41</v>
      </c>
      <c r="Q53" s="135">
        <v>36</v>
      </c>
      <c r="R53" s="138"/>
      <c r="S53" s="58"/>
      <c r="T53" s="73"/>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row>
    <row r="54" spans="1:52" ht="15.75" customHeight="1" x14ac:dyDescent="0.2">
      <c r="A54" s="55"/>
      <c r="B54" s="60"/>
      <c r="C54" s="56"/>
      <c r="D54" s="121" t="s">
        <v>19</v>
      </c>
      <c r="E54" s="101"/>
      <c r="F54" s="95"/>
      <c r="G54" s="107">
        <f t="shared" ref="G54:I54" si="45">G53/G48</f>
        <v>0</v>
      </c>
      <c r="H54" s="107">
        <f t="shared" si="45"/>
        <v>8.0808080808080815E-2</v>
      </c>
      <c r="I54" s="108">
        <f t="shared" si="45"/>
        <v>4.4198895027624308E-2</v>
      </c>
      <c r="J54" s="95"/>
      <c r="K54" s="107">
        <f t="shared" ref="K54:M54" si="46">K53/K48</f>
        <v>-5.1020408163265307E-2</v>
      </c>
      <c r="L54" s="107">
        <f t="shared" si="46"/>
        <v>2.34375E-2</v>
      </c>
      <c r="M54" s="108">
        <f t="shared" si="46"/>
        <v>-8.8495575221238937E-3</v>
      </c>
      <c r="N54" s="95"/>
      <c r="O54" s="107">
        <f t="shared" ref="O54:Q54" si="47">O53/O48</f>
        <v>-2.6315789473684209E-2</v>
      </c>
      <c r="P54" s="107">
        <f t="shared" si="47"/>
        <v>0.15018315018315018</v>
      </c>
      <c r="Q54" s="108">
        <f t="shared" si="47"/>
        <v>7.775377969762419E-2</v>
      </c>
      <c r="R54" s="101"/>
      <c r="S54" s="58"/>
      <c r="T54" s="73"/>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row>
    <row r="55" spans="1:52" ht="15.75" customHeight="1" x14ac:dyDescent="0.2">
      <c r="A55" s="55"/>
      <c r="B55" s="60"/>
      <c r="C55" s="56"/>
      <c r="D55" s="121"/>
      <c r="E55" s="101"/>
      <c r="F55" s="95"/>
      <c r="G55" s="107"/>
      <c r="H55" s="107"/>
      <c r="I55" s="108"/>
      <c r="J55" s="95"/>
      <c r="K55" s="107"/>
      <c r="L55" s="107"/>
      <c r="M55" s="108"/>
      <c r="N55" s="95"/>
      <c r="O55" s="107"/>
      <c r="Q55" s="108"/>
      <c r="R55" s="101"/>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row>
    <row r="56" spans="1:52" ht="15.75" customHeight="1" x14ac:dyDescent="0.2">
      <c r="A56" s="1"/>
      <c r="B56" s="8"/>
      <c r="C56" s="67" t="s">
        <v>30</v>
      </c>
      <c r="D56" s="141" t="s">
        <v>54</v>
      </c>
      <c r="E56" s="31"/>
      <c r="F56" s="21"/>
      <c r="G56" s="32"/>
      <c r="H56" s="32"/>
      <c r="I56" s="32"/>
      <c r="J56" s="33"/>
      <c r="K56" s="32"/>
      <c r="L56" s="32"/>
      <c r="M56" s="32"/>
      <c r="N56" s="33"/>
      <c r="O56" s="32"/>
      <c r="P56" s="32"/>
      <c r="Q56" s="32"/>
      <c r="R56" s="94"/>
      <c r="X56" s="140"/>
      <c r="Y56" s="87"/>
      <c r="Z56" s="140"/>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row>
    <row r="57" spans="1:52" ht="15.75" customHeight="1" x14ac:dyDescent="0.2">
      <c r="A57" s="55"/>
      <c r="B57" s="60"/>
      <c r="C57" s="56"/>
      <c r="D57" s="120" t="s">
        <v>55</v>
      </c>
      <c r="E57" s="101"/>
      <c r="F57" s="95"/>
      <c r="G57" s="122" t="s">
        <v>56</v>
      </c>
      <c r="H57" s="122" t="s">
        <v>56</v>
      </c>
      <c r="I57" s="123" t="s">
        <v>56</v>
      </c>
      <c r="J57" s="115"/>
      <c r="K57" s="122">
        <v>3189</v>
      </c>
      <c r="L57" s="122">
        <f>M57-K57</f>
        <v>5245</v>
      </c>
      <c r="M57" s="123">
        <v>8434</v>
      </c>
      <c r="N57" s="95"/>
      <c r="O57" s="122">
        <v>4317</v>
      </c>
      <c r="P57" s="88">
        <f>Q57-O57</f>
        <v>7799</v>
      </c>
      <c r="Q57" s="103">
        <v>12116</v>
      </c>
      <c r="R57" s="94"/>
      <c r="S57" s="58"/>
      <c r="T57" s="73"/>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row>
    <row r="58" spans="1:52" ht="15.75" customHeight="1" x14ac:dyDescent="0.2">
      <c r="A58" s="55"/>
      <c r="B58" s="60"/>
      <c r="C58" s="56"/>
      <c r="D58" s="121" t="s">
        <v>33</v>
      </c>
      <c r="E58" s="101"/>
      <c r="F58" s="95"/>
      <c r="G58" s="107" t="s">
        <v>56</v>
      </c>
      <c r="H58" s="107" t="s">
        <v>56</v>
      </c>
      <c r="I58" s="108" t="s">
        <v>56</v>
      </c>
      <c r="J58" s="95"/>
      <c r="K58" s="107" t="s">
        <v>56</v>
      </c>
      <c r="L58" s="107" t="s">
        <v>56</v>
      </c>
      <c r="M58" s="108" t="s">
        <v>56</v>
      </c>
      <c r="N58" s="95"/>
      <c r="O58" s="107">
        <f t="shared" ref="O58:Q58" si="48">O57/K57-1</f>
        <v>0.35371589840075268</v>
      </c>
      <c r="P58" s="107">
        <f t="shared" si="48"/>
        <v>0.48693994280266928</v>
      </c>
      <c r="Q58" s="108">
        <f t="shared" si="48"/>
        <v>0.43656627934550629</v>
      </c>
      <c r="R58" s="101"/>
      <c r="S58" s="58"/>
      <c r="T58" s="73"/>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row>
    <row r="59" spans="1:52" ht="15.75" customHeight="1" x14ac:dyDescent="0.2">
      <c r="A59" s="55"/>
      <c r="B59" s="60"/>
      <c r="C59" s="56"/>
      <c r="D59" s="120" t="s">
        <v>57</v>
      </c>
      <c r="E59" s="101"/>
      <c r="F59" s="95"/>
      <c r="G59" s="122" t="s">
        <v>56</v>
      </c>
      <c r="H59" s="122" t="s">
        <v>56</v>
      </c>
      <c r="I59" s="123" t="s">
        <v>56</v>
      </c>
      <c r="J59" s="115"/>
      <c r="K59" s="122">
        <v>1773</v>
      </c>
      <c r="L59" s="122">
        <f>M59-K59</f>
        <v>2918</v>
      </c>
      <c r="M59" s="123">
        <v>4691</v>
      </c>
      <c r="N59" s="95"/>
      <c r="O59" s="122">
        <v>2134</v>
      </c>
      <c r="P59" s="88">
        <f>Q59-O59</f>
        <v>3775</v>
      </c>
      <c r="Q59" s="103">
        <v>5909</v>
      </c>
      <c r="R59" s="94"/>
      <c r="S59" s="58"/>
      <c r="T59" s="73"/>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row>
    <row r="60" spans="1:52" ht="15.75" customHeight="1" x14ac:dyDescent="0.2">
      <c r="A60" s="55"/>
      <c r="B60" s="60"/>
      <c r="C60" s="56"/>
      <c r="D60" s="121" t="s">
        <v>14</v>
      </c>
      <c r="E60" s="101"/>
      <c r="F60" s="95"/>
      <c r="G60" s="107" t="s">
        <v>56</v>
      </c>
      <c r="H60" s="107" t="s">
        <v>56</v>
      </c>
      <c r="I60" s="108" t="s">
        <v>56</v>
      </c>
      <c r="J60" s="95"/>
      <c r="K60" s="107" t="s">
        <v>56</v>
      </c>
      <c r="L60" s="107" t="s">
        <v>56</v>
      </c>
      <c r="M60" s="108" t="s">
        <v>56</v>
      </c>
      <c r="N60" s="95"/>
      <c r="O60" s="107">
        <f t="shared" ref="O60:Q60" si="49">O59/K59-1</f>
        <v>0.20360970107163001</v>
      </c>
      <c r="P60" s="107">
        <f t="shared" si="49"/>
        <v>0.29369431117203559</v>
      </c>
      <c r="Q60" s="108">
        <f t="shared" si="49"/>
        <v>0.25964613088893618</v>
      </c>
      <c r="R60" s="101"/>
      <c r="S60" s="58"/>
      <c r="T60" s="73"/>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row>
    <row r="61" spans="1:52" ht="15.75" customHeight="1" x14ac:dyDescent="0.2">
      <c r="A61" s="55"/>
      <c r="B61" s="60"/>
      <c r="C61" s="56"/>
      <c r="D61" s="121" t="s">
        <v>15</v>
      </c>
      <c r="E61" s="101"/>
      <c r="F61" s="95"/>
      <c r="G61" s="107" t="s">
        <v>56</v>
      </c>
      <c r="H61" s="107" t="s">
        <v>56</v>
      </c>
      <c r="I61" s="108" t="s">
        <v>56</v>
      </c>
      <c r="J61" s="95"/>
      <c r="K61" s="107" t="s">
        <v>56</v>
      </c>
      <c r="L61" s="107" t="s">
        <v>56</v>
      </c>
      <c r="M61" s="108" t="s">
        <v>56</v>
      </c>
      <c r="N61" s="95"/>
      <c r="O61" s="107">
        <v>0.3</v>
      </c>
      <c r="P61" s="107">
        <v>0.28999999999999998</v>
      </c>
      <c r="Q61" s="108">
        <v>0.28999999999999998</v>
      </c>
      <c r="R61" s="101"/>
      <c r="S61" s="58"/>
      <c r="T61" s="73"/>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row>
    <row r="62" spans="1:52" ht="15.75" customHeight="1" x14ac:dyDescent="0.2">
      <c r="A62" s="55"/>
      <c r="B62" s="60"/>
      <c r="C62" s="56"/>
      <c r="D62" s="120" t="s">
        <v>58</v>
      </c>
      <c r="E62" s="101"/>
      <c r="F62" s="95"/>
      <c r="G62" s="142">
        <v>0</v>
      </c>
      <c r="H62" s="142">
        <v>0</v>
      </c>
      <c r="I62" s="143">
        <v>0</v>
      </c>
      <c r="J62" s="115"/>
      <c r="K62" s="122">
        <v>256</v>
      </c>
      <c r="L62" s="122">
        <v>415</v>
      </c>
      <c r="M62" s="123">
        <f>K62+L62</f>
        <v>671</v>
      </c>
      <c r="N62" s="95"/>
      <c r="O62" s="122">
        <v>302</v>
      </c>
      <c r="P62" s="88">
        <f>Q62-O62</f>
        <v>502</v>
      </c>
      <c r="Q62" s="103">
        <v>804</v>
      </c>
      <c r="R62" s="94"/>
      <c r="S62" s="58"/>
      <c r="T62" s="73"/>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row>
    <row r="63" spans="1:52" ht="15.75" customHeight="1" x14ac:dyDescent="0.2">
      <c r="A63" s="55"/>
      <c r="B63" s="60"/>
      <c r="C63" s="56"/>
      <c r="D63" s="121" t="s">
        <v>14</v>
      </c>
      <c r="E63" s="101"/>
      <c r="F63" s="95"/>
      <c r="G63" s="107" t="s">
        <v>56</v>
      </c>
      <c r="H63" s="107" t="s">
        <v>56</v>
      </c>
      <c r="I63" s="108" t="s">
        <v>56</v>
      </c>
      <c r="J63" s="95"/>
      <c r="K63" s="107" t="s">
        <v>56</v>
      </c>
      <c r="L63" s="107" t="s">
        <v>56</v>
      </c>
      <c r="M63" s="108" t="s">
        <v>56</v>
      </c>
      <c r="N63" s="95"/>
      <c r="O63" s="107">
        <f t="shared" ref="O63:Q63" si="50">O62/K62-1</f>
        <v>0.1796875</v>
      </c>
      <c r="P63" s="107">
        <f t="shared" si="50"/>
        <v>0.2096385542168675</v>
      </c>
      <c r="Q63" s="108">
        <f t="shared" si="50"/>
        <v>0.19821162444113272</v>
      </c>
      <c r="R63" s="101"/>
      <c r="S63" s="58"/>
      <c r="T63" s="73"/>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row>
    <row r="64" spans="1:52" ht="15.75" customHeight="1" x14ac:dyDescent="0.2">
      <c r="A64" s="55"/>
      <c r="B64" s="60"/>
      <c r="C64" s="56"/>
      <c r="D64" s="121" t="s">
        <v>59</v>
      </c>
      <c r="E64" s="101"/>
      <c r="F64" s="95"/>
      <c r="G64" s="107" t="s">
        <v>56</v>
      </c>
      <c r="H64" s="107" t="s">
        <v>56</v>
      </c>
      <c r="I64" s="108" t="s">
        <v>56</v>
      </c>
      <c r="J64" s="95"/>
      <c r="K64" s="107" t="s">
        <v>56</v>
      </c>
      <c r="L64" s="107" t="s">
        <v>56</v>
      </c>
      <c r="M64" s="108" t="s">
        <v>56</v>
      </c>
      <c r="N64" s="95"/>
      <c r="O64" s="107">
        <v>0.13</v>
      </c>
      <c r="P64" s="107">
        <v>0.16</v>
      </c>
      <c r="Q64" s="108">
        <v>0.15</v>
      </c>
      <c r="R64" s="101"/>
      <c r="S64" s="58"/>
      <c r="T64" s="73"/>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row>
    <row r="65" spans="1:49" ht="15.75" customHeight="1" x14ac:dyDescent="0.2">
      <c r="A65" s="55"/>
      <c r="B65" s="60"/>
      <c r="C65" s="56"/>
      <c r="D65" s="121" t="s">
        <v>60</v>
      </c>
      <c r="E65" s="101"/>
      <c r="F65" s="95"/>
      <c r="G65" s="107" t="s">
        <v>56</v>
      </c>
      <c r="H65" s="107" t="s">
        <v>56</v>
      </c>
      <c r="I65" s="108" t="s">
        <v>56</v>
      </c>
      <c r="J65" s="95"/>
      <c r="K65" s="107">
        <v>0.13569999999999999</v>
      </c>
      <c r="L65" s="107">
        <v>0.1459</v>
      </c>
      <c r="M65" s="108">
        <v>0.14199999999999999</v>
      </c>
      <c r="N65" s="95"/>
      <c r="O65" s="107">
        <v>0.16120000000000001</v>
      </c>
      <c r="P65" s="107">
        <v>0.17</v>
      </c>
      <c r="Q65" s="108">
        <v>0.17</v>
      </c>
      <c r="R65" s="101"/>
      <c r="S65" s="58"/>
      <c r="T65" s="73"/>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row>
    <row r="66" spans="1:49" ht="15.75" customHeight="1" x14ac:dyDescent="0.2">
      <c r="A66" s="55"/>
      <c r="B66" s="60"/>
      <c r="C66" s="56"/>
      <c r="D66" s="121" t="s">
        <v>61</v>
      </c>
      <c r="E66" s="101"/>
      <c r="F66" s="95"/>
      <c r="G66" s="107" t="s">
        <v>56</v>
      </c>
      <c r="H66" s="107" t="s">
        <v>56</v>
      </c>
      <c r="I66" s="108" t="s">
        <v>56</v>
      </c>
      <c r="J66" s="95"/>
      <c r="K66" s="107" t="s">
        <v>56</v>
      </c>
      <c r="L66" s="107" t="s">
        <v>56</v>
      </c>
      <c r="M66" s="108" t="s">
        <v>56</v>
      </c>
      <c r="N66" s="95"/>
      <c r="O66" s="107">
        <v>0.31</v>
      </c>
      <c r="P66" s="107">
        <v>0.34</v>
      </c>
      <c r="Q66" s="108">
        <v>0.33</v>
      </c>
      <c r="R66" s="101"/>
      <c r="S66" s="58"/>
      <c r="T66" s="73"/>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row>
    <row r="67" spans="1:49" ht="15.75" customHeight="1" x14ac:dyDescent="0.2">
      <c r="A67" s="55"/>
      <c r="B67" s="60"/>
      <c r="C67" s="56"/>
      <c r="D67" s="120" t="s">
        <v>16</v>
      </c>
      <c r="E67" s="101"/>
      <c r="F67" s="95"/>
      <c r="G67" s="142">
        <v>0</v>
      </c>
      <c r="H67" s="142">
        <v>0</v>
      </c>
      <c r="I67" s="143">
        <v>0</v>
      </c>
      <c r="J67" s="115"/>
      <c r="K67" s="122">
        <v>59</v>
      </c>
      <c r="L67" s="122">
        <v>93</v>
      </c>
      <c r="M67" s="123">
        <f>SUM(K67:L67)</f>
        <v>152</v>
      </c>
      <c r="N67" s="95"/>
      <c r="O67" s="122">
        <v>38</v>
      </c>
      <c r="P67" s="88">
        <f>Q67-O67</f>
        <v>93</v>
      </c>
      <c r="Q67" s="103">
        <v>131</v>
      </c>
      <c r="R67" s="94"/>
      <c r="S67" s="58"/>
      <c r="T67" s="73"/>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row>
    <row r="68" spans="1:49" ht="15.75" customHeight="1" x14ac:dyDescent="0.2">
      <c r="A68" s="55"/>
      <c r="B68" s="60"/>
      <c r="C68" s="56"/>
      <c r="D68" s="121" t="s">
        <v>17</v>
      </c>
      <c r="E68" s="101"/>
      <c r="F68" s="95"/>
      <c r="G68" s="107" t="s">
        <v>56</v>
      </c>
      <c r="H68" s="107" t="s">
        <v>56</v>
      </c>
      <c r="I68" s="108" t="s">
        <v>56</v>
      </c>
      <c r="J68" s="95"/>
      <c r="K68" s="107">
        <f t="shared" ref="K68:M68" si="51">K67/K62</f>
        <v>0.23046875</v>
      </c>
      <c r="L68" s="107">
        <f t="shared" si="51"/>
        <v>0.22409638554216868</v>
      </c>
      <c r="M68" s="108">
        <f t="shared" si="51"/>
        <v>0.22652757078986588</v>
      </c>
      <c r="N68" s="95"/>
      <c r="O68" s="107">
        <f t="shared" ref="O68:Q68" si="52">O67/O62</f>
        <v>0.12582781456953643</v>
      </c>
      <c r="P68" s="107">
        <f t="shared" si="52"/>
        <v>0.1852589641434263</v>
      </c>
      <c r="Q68" s="108">
        <f t="shared" si="52"/>
        <v>0.16293532338308458</v>
      </c>
      <c r="R68" s="101"/>
      <c r="S68" s="58"/>
      <c r="T68" s="73"/>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row>
    <row r="69" spans="1:49" ht="15.75" customHeight="1" x14ac:dyDescent="0.2">
      <c r="A69" s="55"/>
      <c r="B69" s="60"/>
      <c r="C69" s="56"/>
      <c r="D69" s="120" t="s">
        <v>18</v>
      </c>
      <c r="E69" s="101"/>
      <c r="F69" s="95"/>
      <c r="G69" s="142">
        <v>0</v>
      </c>
      <c r="H69" s="142">
        <v>0</v>
      </c>
      <c r="I69" s="143">
        <v>0</v>
      </c>
      <c r="J69" s="115"/>
      <c r="K69" s="122">
        <v>48</v>
      </c>
      <c r="L69" s="122">
        <v>73</v>
      </c>
      <c r="M69" s="123">
        <f>L69+K69</f>
        <v>121</v>
      </c>
      <c r="N69" s="95"/>
      <c r="O69" s="122">
        <v>25</v>
      </c>
      <c r="P69" s="88">
        <f>Q69-O69</f>
        <v>59</v>
      </c>
      <c r="Q69" s="103">
        <v>84</v>
      </c>
      <c r="R69" s="94"/>
      <c r="S69" s="58"/>
      <c r="T69" s="73"/>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row>
    <row r="70" spans="1:49" ht="15.75" customHeight="1" x14ac:dyDescent="0.2">
      <c r="A70" s="55"/>
      <c r="B70" s="60"/>
      <c r="C70" s="27"/>
      <c r="D70" s="144" t="s">
        <v>19</v>
      </c>
      <c r="E70" s="145"/>
      <c r="F70" s="146"/>
      <c r="G70" s="147" t="s">
        <v>56</v>
      </c>
      <c r="H70" s="148" t="s">
        <v>56</v>
      </c>
      <c r="I70" s="149" t="s">
        <v>56</v>
      </c>
      <c r="J70" s="150"/>
      <c r="K70" s="147">
        <f t="shared" ref="K70:M70" si="53">K69/K62</f>
        <v>0.1875</v>
      </c>
      <c r="L70" s="151">
        <f t="shared" si="53"/>
        <v>0.17590361445783131</v>
      </c>
      <c r="M70" s="149">
        <f t="shared" si="53"/>
        <v>0.18032786885245902</v>
      </c>
      <c r="N70" s="150"/>
      <c r="O70" s="147">
        <f t="shared" ref="O70:Q70" si="54">O69/O62</f>
        <v>8.2781456953642391E-2</v>
      </c>
      <c r="P70" s="151">
        <f t="shared" si="54"/>
        <v>0.11752988047808766</v>
      </c>
      <c r="Q70" s="149">
        <f t="shared" si="54"/>
        <v>0.1044776119402985</v>
      </c>
      <c r="R70" s="152"/>
      <c r="S70" s="58"/>
      <c r="T70" s="73"/>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row>
    <row r="71" spans="1:49" ht="15.75" customHeight="1" x14ac:dyDescent="0.2">
      <c r="A71" s="55"/>
      <c r="B71" s="60"/>
      <c r="C71" s="56"/>
      <c r="D71" s="75"/>
      <c r="E71" s="153"/>
      <c r="F71" s="27"/>
      <c r="G71" s="37"/>
      <c r="H71" s="27"/>
      <c r="I71" s="37"/>
      <c r="J71" s="27"/>
      <c r="K71" s="37"/>
      <c r="L71" s="27"/>
      <c r="M71" s="37"/>
      <c r="N71" s="37"/>
      <c r="O71" s="37"/>
      <c r="P71" s="37"/>
      <c r="Q71" s="154"/>
      <c r="R71" s="37"/>
      <c r="S71" s="58"/>
      <c r="T71" s="73"/>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row>
    <row r="72" spans="1:49" ht="15.75" customHeight="1" x14ac:dyDescent="0.2">
      <c r="A72" s="155"/>
      <c r="B72" s="156"/>
      <c r="C72" s="157"/>
      <c r="D72" s="44" t="s">
        <v>26</v>
      </c>
      <c r="E72" s="58"/>
      <c r="F72" s="58"/>
      <c r="G72" s="58"/>
      <c r="H72" s="58"/>
      <c r="I72" s="58"/>
      <c r="J72" s="58"/>
      <c r="K72" s="58"/>
      <c r="L72" s="158"/>
      <c r="Q72" s="154"/>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row>
    <row r="73" spans="1:49" ht="15.75" customHeight="1" x14ac:dyDescent="0.2">
      <c r="A73" s="155"/>
      <c r="B73" s="156"/>
      <c r="C73" s="157"/>
      <c r="D73" s="47" t="s">
        <v>27</v>
      </c>
      <c r="E73" s="159" t="s">
        <v>62</v>
      </c>
      <c r="F73" s="58"/>
      <c r="G73" s="58"/>
      <c r="H73" s="58"/>
      <c r="I73" s="58"/>
      <c r="J73" s="58"/>
      <c r="K73" s="58"/>
      <c r="L73" s="158"/>
      <c r="Q73" s="154"/>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row>
    <row r="74" spans="1:49" ht="15.75" customHeight="1" x14ac:dyDescent="0.2">
      <c r="A74" s="155"/>
      <c r="B74" s="156"/>
      <c r="C74" s="157"/>
      <c r="D74" s="160" t="s">
        <v>63</v>
      </c>
      <c r="E74" s="159" t="s">
        <v>64</v>
      </c>
      <c r="F74" s="159"/>
      <c r="G74" s="159"/>
      <c r="H74" s="159"/>
      <c r="I74" s="159"/>
      <c r="J74" s="159"/>
      <c r="K74" s="159"/>
      <c r="L74" s="159"/>
      <c r="Q74" s="161"/>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row>
    <row r="75" spans="1:49" ht="15.75" customHeight="1" x14ac:dyDescent="0.2">
      <c r="A75" s="155"/>
      <c r="B75" s="156"/>
      <c r="C75" s="157"/>
      <c r="D75" s="160" t="s">
        <v>65</v>
      </c>
      <c r="E75" s="159" t="s">
        <v>66</v>
      </c>
      <c r="F75" s="159"/>
      <c r="G75" s="159"/>
      <c r="H75" s="159"/>
      <c r="I75" s="159"/>
      <c r="J75" s="159"/>
      <c r="K75" s="159"/>
      <c r="L75" s="159"/>
      <c r="Q75" s="161"/>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row>
    <row r="76" spans="1:49" ht="15.75" customHeight="1" x14ac:dyDescent="0.2">
      <c r="A76" s="155"/>
      <c r="B76" s="156"/>
      <c r="C76" s="157"/>
      <c r="D76" s="160" t="s">
        <v>67</v>
      </c>
      <c r="E76" s="44" t="s">
        <v>68</v>
      </c>
      <c r="F76" s="58"/>
      <c r="G76" s="58"/>
      <c r="H76" s="58"/>
      <c r="I76" s="58"/>
      <c r="J76" s="58"/>
      <c r="K76" s="58"/>
      <c r="L76" s="158"/>
      <c r="Q76" s="154"/>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row>
    <row r="77" spans="1:49" ht="15.75" customHeight="1" x14ac:dyDescent="0.2">
      <c r="A77" s="155"/>
      <c r="B77" s="156"/>
      <c r="C77" s="157"/>
      <c r="D77" s="160" t="s">
        <v>69</v>
      </c>
      <c r="E77" s="159" t="s">
        <v>70</v>
      </c>
      <c r="F77" s="58"/>
      <c r="G77" s="58"/>
      <c r="H77" s="58"/>
      <c r="I77" s="58"/>
      <c r="J77" s="58"/>
      <c r="K77" s="58"/>
      <c r="L77" s="158"/>
      <c r="Q77" s="154"/>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row>
    <row r="78" spans="1:49" ht="15.75" customHeight="1" x14ac:dyDescent="0.2">
      <c r="A78" s="155"/>
      <c r="B78" s="156"/>
      <c r="C78" s="157"/>
      <c r="D78" s="160" t="s">
        <v>71</v>
      </c>
      <c r="E78" s="162" t="s">
        <v>72</v>
      </c>
      <c r="F78" s="58"/>
      <c r="G78" s="58"/>
      <c r="H78" s="58"/>
      <c r="I78" s="58"/>
      <c r="J78" s="58"/>
      <c r="K78" s="58"/>
      <c r="L78" s="158"/>
      <c r="Q78" s="154"/>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row>
    <row r="79" spans="1:49" ht="15.75" customHeight="1" x14ac:dyDescent="0.2">
      <c r="A79" s="155"/>
      <c r="B79" s="163"/>
      <c r="C79" s="164"/>
      <c r="D79" s="165"/>
      <c r="E79" s="166"/>
      <c r="F79" s="166"/>
      <c r="G79" s="166"/>
      <c r="H79" s="166"/>
      <c r="I79" s="166"/>
      <c r="J79" s="166"/>
      <c r="K79" s="166"/>
      <c r="L79" s="166"/>
      <c r="M79" s="166"/>
      <c r="N79" s="166"/>
      <c r="O79" s="166"/>
      <c r="P79" s="166"/>
      <c r="Q79" s="167"/>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row>
    <row r="80" spans="1:49" ht="6" customHeight="1" x14ac:dyDescent="0.2">
      <c r="A80" s="155"/>
      <c r="B80" s="58"/>
      <c r="C80" s="157"/>
      <c r="D80" s="168"/>
      <c r="E80" s="169"/>
      <c r="F80" s="58"/>
      <c r="G80" s="58"/>
      <c r="H80" s="58"/>
      <c r="I80" s="58"/>
      <c r="J80" s="58"/>
      <c r="K80" s="58"/>
      <c r="L80" s="158"/>
      <c r="M80" s="158"/>
      <c r="N80" s="158"/>
      <c r="O80" s="158"/>
      <c r="P80" s="158"/>
      <c r="Q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158"/>
      <c r="AQ80" s="158"/>
      <c r="AR80" s="158"/>
      <c r="AS80" s="158"/>
      <c r="AT80" s="158"/>
      <c r="AU80" s="158"/>
      <c r="AV80" s="158"/>
      <c r="AW80" s="158"/>
    </row>
    <row r="81" spans="1:49" ht="13.5" customHeight="1" x14ac:dyDescent="0.2">
      <c r="A81" s="155"/>
      <c r="B81" s="58"/>
      <c r="C81" s="157"/>
      <c r="D81" s="157"/>
      <c r="F81" s="58"/>
      <c r="G81" s="82"/>
      <c r="H81" s="82"/>
      <c r="I81" s="82"/>
      <c r="J81" s="58"/>
      <c r="K81" s="82"/>
      <c r="L81" s="158"/>
      <c r="M81" s="158"/>
      <c r="N81" s="158"/>
      <c r="O81" s="58"/>
      <c r="P81" s="58"/>
      <c r="Q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row>
    <row r="82" spans="1:49" ht="13.5" customHeight="1" x14ac:dyDescent="0.2">
      <c r="A82" s="155"/>
      <c r="B82" s="58"/>
      <c r="C82" s="157"/>
      <c r="D82" s="157"/>
      <c r="F82" s="58"/>
      <c r="G82" s="82"/>
      <c r="H82" s="82"/>
      <c r="I82" s="82"/>
      <c r="J82" s="58"/>
      <c r="K82" s="82"/>
      <c r="L82" s="158"/>
      <c r="M82" s="58"/>
      <c r="N82" s="58"/>
      <c r="O82" s="58"/>
      <c r="P82" s="58"/>
      <c r="Q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row>
    <row r="83" spans="1:49" ht="13.5" customHeight="1" x14ac:dyDescent="0.2">
      <c r="A83" s="155"/>
      <c r="B83" s="58"/>
      <c r="C83" s="157"/>
      <c r="D83" s="157"/>
      <c r="E83" s="162"/>
      <c r="F83" s="58"/>
      <c r="G83" s="82"/>
      <c r="H83" s="82"/>
      <c r="I83" s="82"/>
      <c r="J83" s="58"/>
      <c r="K83" s="82"/>
      <c r="L83" s="158"/>
      <c r="M83" s="58"/>
      <c r="N83" s="58"/>
      <c r="O83" s="58"/>
      <c r="P83" s="58"/>
      <c r="Q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row>
    <row r="84" spans="1:49" ht="13.5" customHeight="1" x14ac:dyDescent="0.2">
      <c r="A84" s="155"/>
      <c r="B84" s="58"/>
      <c r="C84" s="157"/>
      <c r="D84" s="157"/>
      <c r="F84" s="58"/>
      <c r="G84" s="82"/>
      <c r="H84" s="82"/>
      <c r="I84" s="82"/>
      <c r="J84" s="58"/>
      <c r="K84" s="82"/>
      <c r="L84" s="158"/>
      <c r="M84" s="58"/>
      <c r="N84" s="58"/>
      <c r="O84" s="58"/>
      <c r="P84" s="58"/>
      <c r="Q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row>
    <row r="85" spans="1:49" ht="13.5" customHeight="1" x14ac:dyDescent="0.2">
      <c r="A85" s="155"/>
      <c r="B85" s="58"/>
      <c r="C85" s="157"/>
      <c r="D85" s="157"/>
      <c r="F85" s="58"/>
      <c r="G85" s="82"/>
      <c r="H85" s="58"/>
      <c r="I85" s="58"/>
      <c r="J85" s="58"/>
      <c r="K85" s="58"/>
      <c r="L85" s="158"/>
      <c r="M85" s="58"/>
      <c r="N85" s="58"/>
      <c r="O85" s="58"/>
      <c r="P85" s="58"/>
      <c r="Q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row>
    <row r="86" spans="1:49" ht="13.5" customHeight="1" x14ac:dyDescent="0.2">
      <c r="A86" s="155"/>
      <c r="B86" s="58"/>
      <c r="C86" s="157"/>
      <c r="D86" s="157"/>
      <c r="F86" s="58"/>
      <c r="G86" s="82"/>
      <c r="H86" s="58"/>
      <c r="I86" s="58"/>
      <c r="J86" s="58"/>
      <c r="K86" s="58"/>
      <c r="L86" s="158"/>
      <c r="M86" s="58"/>
      <c r="N86" s="58"/>
      <c r="O86" s="58"/>
      <c r="P86" s="58"/>
      <c r="Q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row>
    <row r="87" spans="1:49" ht="13.5" customHeight="1" x14ac:dyDescent="0.2">
      <c r="A87" s="170"/>
      <c r="B87" s="58"/>
      <c r="C87" s="157"/>
      <c r="D87" s="157"/>
      <c r="F87" s="58"/>
      <c r="G87" s="82"/>
      <c r="H87" s="58"/>
      <c r="I87" s="58"/>
      <c r="J87" s="58"/>
      <c r="K87" s="58"/>
      <c r="L87" s="158"/>
      <c r="M87" s="58"/>
      <c r="N87" s="58"/>
      <c r="O87" s="58"/>
      <c r="P87" s="58"/>
      <c r="Q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row>
    <row r="88" spans="1:49" ht="13.5" customHeight="1" x14ac:dyDescent="0.2">
      <c r="A88" s="170"/>
      <c r="B88" s="58"/>
      <c r="C88" s="157"/>
      <c r="D88" s="157"/>
      <c r="F88" s="58"/>
      <c r="G88" s="82"/>
      <c r="H88" s="58"/>
      <c r="I88" s="58"/>
      <c r="J88" s="58"/>
      <c r="K88" s="58"/>
      <c r="L88" s="158"/>
      <c r="M88" s="58"/>
      <c r="N88" s="58"/>
      <c r="O88" s="58"/>
      <c r="P88" s="58"/>
      <c r="Q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row>
    <row r="89" spans="1:49" ht="13.5" customHeight="1" x14ac:dyDescent="0.2">
      <c r="A89" s="155"/>
      <c r="B89" s="58"/>
      <c r="C89" s="157"/>
      <c r="D89" s="157"/>
      <c r="F89" s="58"/>
      <c r="G89" s="82"/>
      <c r="H89" s="58"/>
      <c r="I89" s="58"/>
      <c r="J89" s="58"/>
      <c r="K89" s="58"/>
      <c r="L89" s="158"/>
      <c r="M89" s="58"/>
      <c r="N89" s="58"/>
      <c r="O89" s="58"/>
      <c r="P89" s="58"/>
      <c r="Q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row>
    <row r="90" spans="1:49" ht="13.5" customHeight="1" x14ac:dyDescent="0.2">
      <c r="A90" s="155"/>
      <c r="B90" s="58"/>
      <c r="C90" s="157"/>
      <c r="D90" s="157"/>
      <c r="F90" s="58"/>
      <c r="G90" s="82"/>
      <c r="H90" s="58"/>
      <c r="I90" s="58"/>
      <c r="J90" s="58"/>
      <c r="K90" s="58"/>
      <c r="L90" s="1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row>
    <row r="91" spans="1:49" ht="13.5" customHeight="1" x14ac:dyDescent="0.2">
      <c r="A91" s="155"/>
      <c r="B91" s="58"/>
      <c r="C91" s="157"/>
      <c r="D91" s="157"/>
      <c r="F91" s="58"/>
      <c r="G91" s="82"/>
      <c r="H91" s="58"/>
      <c r="I91" s="58"/>
      <c r="J91" s="58"/>
      <c r="K91" s="58"/>
      <c r="L91" s="1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row>
    <row r="92" spans="1:49" ht="13.5" customHeight="1" x14ac:dyDescent="0.2">
      <c r="A92" s="155"/>
      <c r="B92" s="58"/>
      <c r="C92" s="157"/>
      <c r="D92" s="157"/>
      <c r="E92" s="58"/>
      <c r="F92" s="58"/>
      <c r="G92" s="58"/>
      <c r="H92" s="58"/>
      <c r="I92" s="58"/>
      <c r="J92" s="58"/>
      <c r="K92" s="58"/>
      <c r="L92" s="1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row>
    <row r="93" spans="1:49" ht="13.5" customHeight="1" x14ac:dyDescent="0.2">
      <c r="A93" s="155"/>
      <c r="B93" s="58"/>
      <c r="C93" s="157"/>
      <c r="D93" s="157"/>
      <c r="E93" s="58"/>
      <c r="F93" s="58"/>
      <c r="G93" s="58"/>
      <c r="H93" s="58"/>
      <c r="I93" s="58"/>
      <c r="J93" s="58"/>
      <c r="K93" s="58"/>
      <c r="L93" s="1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row>
    <row r="94" spans="1:49" ht="13.5" customHeight="1" x14ac:dyDescent="0.2">
      <c r="A94" s="155"/>
      <c r="B94" s="58"/>
      <c r="C94" s="157"/>
      <c r="D94" s="157"/>
      <c r="E94" s="58"/>
      <c r="F94" s="58"/>
      <c r="G94" s="58"/>
      <c r="H94" s="58"/>
      <c r="I94" s="58"/>
      <c r="J94" s="58"/>
      <c r="K94" s="58"/>
      <c r="L94" s="1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row>
    <row r="95" spans="1:49" ht="13.5" customHeight="1" x14ac:dyDescent="0.2">
      <c r="A95" s="155"/>
      <c r="B95" s="58"/>
      <c r="C95" s="157"/>
      <c r="D95" s="157"/>
      <c r="E95" s="58"/>
      <c r="F95" s="58"/>
      <c r="G95" s="58"/>
      <c r="H95" s="58"/>
      <c r="I95" s="58"/>
      <c r="J95" s="58"/>
      <c r="K95" s="58"/>
      <c r="L95" s="1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row>
    <row r="96" spans="1:49" ht="13.5" customHeight="1" x14ac:dyDescent="0.2">
      <c r="A96" s="170"/>
      <c r="B96" s="58"/>
      <c r="C96" s="157"/>
      <c r="D96" s="157"/>
      <c r="E96" s="58"/>
      <c r="F96" s="58"/>
      <c r="G96" s="58"/>
      <c r="H96" s="58"/>
      <c r="I96" s="58"/>
      <c r="J96" s="58"/>
      <c r="K96" s="58"/>
      <c r="L96" s="1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row>
    <row r="97" spans="1:49" ht="13.5" customHeight="1" x14ac:dyDescent="0.2">
      <c r="A97" s="155"/>
      <c r="B97" s="58"/>
      <c r="C97" s="157"/>
      <c r="D97" s="157"/>
      <c r="E97" s="58"/>
      <c r="F97" s="58"/>
      <c r="G97" s="58"/>
      <c r="H97" s="58"/>
      <c r="I97" s="58"/>
      <c r="J97" s="58"/>
      <c r="K97" s="58"/>
      <c r="L97" s="1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row>
    <row r="98" spans="1:49" ht="13.5" customHeight="1" x14ac:dyDescent="0.2">
      <c r="A98" s="170"/>
      <c r="B98" s="58"/>
      <c r="C98" s="157"/>
      <c r="D98" s="157"/>
      <c r="E98" s="58"/>
      <c r="F98" s="58"/>
      <c r="G98" s="58"/>
      <c r="H98" s="58"/>
      <c r="I98" s="58"/>
      <c r="J98" s="58"/>
      <c r="K98" s="58"/>
      <c r="L98" s="1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row>
    <row r="99" spans="1:49" ht="13.5" customHeight="1" x14ac:dyDescent="0.2">
      <c r="A99" s="170"/>
      <c r="B99" s="58"/>
      <c r="C99" s="157"/>
      <c r="D99" s="157"/>
      <c r="E99" s="58"/>
      <c r="F99" s="58"/>
      <c r="G99" s="58"/>
      <c r="H99" s="58"/>
      <c r="I99" s="58"/>
      <c r="J99" s="58"/>
      <c r="K99" s="58"/>
      <c r="L99" s="1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row>
    <row r="100" spans="1:49" ht="13.5" customHeight="1" x14ac:dyDescent="0.2">
      <c r="A100" s="155"/>
      <c r="B100" s="58"/>
      <c r="C100" s="157"/>
      <c r="D100" s="157"/>
      <c r="E100" s="58"/>
      <c r="F100" s="58"/>
      <c r="G100" s="58"/>
      <c r="H100" s="58"/>
      <c r="I100" s="58"/>
      <c r="J100" s="58"/>
      <c r="K100" s="58"/>
      <c r="L100" s="1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row>
    <row r="101" spans="1:49" ht="13.5" customHeight="1" x14ac:dyDescent="0.2">
      <c r="A101" s="155"/>
      <c r="B101" s="58"/>
      <c r="C101" s="157"/>
      <c r="D101" s="157"/>
      <c r="E101" s="58"/>
      <c r="F101" s="58"/>
      <c r="G101" s="58"/>
      <c r="H101" s="58"/>
      <c r="I101" s="58"/>
      <c r="J101" s="58"/>
      <c r="K101" s="58"/>
      <c r="L101" s="1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row>
    <row r="102" spans="1:49" ht="13.5" customHeight="1" x14ac:dyDescent="0.2">
      <c r="A102" s="155"/>
      <c r="B102" s="58"/>
      <c r="C102" s="157"/>
      <c r="D102" s="157"/>
      <c r="E102" s="58"/>
      <c r="F102" s="58"/>
      <c r="G102" s="58"/>
      <c r="H102" s="58"/>
      <c r="I102" s="58"/>
      <c r="J102" s="58"/>
      <c r="K102" s="58"/>
      <c r="L102" s="1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row>
    <row r="103" spans="1:49" ht="13.5" customHeight="1" x14ac:dyDescent="0.2">
      <c r="A103" s="155"/>
      <c r="B103" s="58"/>
      <c r="C103" s="157"/>
      <c r="D103" s="157"/>
      <c r="E103" s="58"/>
      <c r="F103" s="58"/>
      <c r="G103" s="58"/>
      <c r="H103" s="58"/>
      <c r="I103" s="58"/>
      <c r="J103" s="58"/>
      <c r="K103" s="58"/>
      <c r="L103" s="1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row>
    <row r="104" spans="1:49" ht="13.5" customHeight="1" x14ac:dyDescent="0.2">
      <c r="A104" s="155"/>
      <c r="B104" s="58"/>
      <c r="C104" s="157"/>
      <c r="D104" s="157"/>
      <c r="E104" s="58"/>
      <c r="F104" s="58"/>
      <c r="G104" s="58"/>
      <c r="H104" s="58"/>
      <c r="I104" s="58"/>
      <c r="J104" s="58"/>
      <c r="K104" s="58"/>
      <c r="L104" s="1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row>
    <row r="105" spans="1:49" ht="13.5" customHeight="1" x14ac:dyDescent="0.2">
      <c r="A105" s="155"/>
      <c r="B105" s="58"/>
      <c r="C105" s="157"/>
      <c r="D105" s="157"/>
      <c r="E105" s="58"/>
      <c r="F105" s="58"/>
      <c r="G105" s="58"/>
      <c r="H105" s="58"/>
      <c r="I105" s="58"/>
      <c r="J105" s="58"/>
      <c r="K105" s="58"/>
      <c r="L105" s="1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row>
    <row r="106" spans="1:49" ht="13.5" customHeight="1" x14ac:dyDescent="0.2">
      <c r="A106" s="155"/>
      <c r="B106" s="58"/>
      <c r="C106" s="157"/>
      <c r="D106" s="157"/>
      <c r="E106" s="58"/>
      <c r="F106" s="58"/>
      <c r="G106" s="58"/>
      <c r="H106" s="58"/>
      <c r="I106" s="58"/>
      <c r="J106" s="58"/>
      <c r="K106" s="58"/>
      <c r="L106" s="1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row>
    <row r="107" spans="1:49" ht="13.5" customHeight="1" x14ac:dyDescent="0.2">
      <c r="A107" s="155"/>
      <c r="B107" s="58"/>
      <c r="C107" s="157"/>
      <c r="D107" s="157"/>
      <c r="E107" s="58"/>
      <c r="F107" s="58"/>
      <c r="G107" s="58"/>
      <c r="H107" s="58"/>
      <c r="I107" s="58"/>
      <c r="J107" s="58"/>
      <c r="K107" s="58"/>
      <c r="L107" s="1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row>
    <row r="108" spans="1:49" ht="13.5" customHeight="1" x14ac:dyDescent="0.2">
      <c r="A108" s="155"/>
      <c r="B108" s="58"/>
      <c r="C108" s="157"/>
      <c r="D108" s="157"/>
      <c r="E108" s="58"/>
      <c r="F108" s="58"/>
      <c r="G108" s="58"/>
      <c r="H108" s="58"/>
      <c r="I108" s="58"/>
      <c r="J108" s="58"/>
      <c r="K108" s="58"/>
      <c r="L108" s="1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row>
    <row r="109" spans="1:49" ht="13.5" customHeight="1" x14ac:dyDescent="0.2">
      <c r="A109" s="155"/>
      <c r="B109" s="58"/>
      <c r="C109" s="157"/>
      <c r="D109" s="157"/>
      <c r="E109" s="58"/>
      <c r="F109" s="58"/>
      <c r="G109" s="58"/>
      <c r="H109" s="58"/>
      <c r="I109" s="58"/>
      <c r="J109" s="58"/>
      <c r="K109" s="58"/>
      <c r="L109" s="1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row>
    <row r="110" spans="1:49" ht="13.5" customHeight="1" x14ac:dyDescent="0.2">
      <c r="A110" s="155"/>
      <c r="B110" s="58"/>
      <c r="C110" s="157"/>
      <c r="D110" s="157"/>
      <c r="E110" s="58"/>
      <c r="F110" s="58"/>
      <c r="G110" s="58"/>
      <c r="H110" s="58"/>
      <c r="I110" s="58"/>
      <c r="J110" s="58"/>
      <c r="K110" s="58"/>
      <c r="L110" s="1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row>
    <row r="111" spans="1:49" ht="13.5" customHeight="1" x14ac:dyDescent="0.2">
      <c r="A111" s="155"/>
      <c r="B111" s="58"/>
      <c r="C111" s="157"/>
      <c r="D111" s="157"/>
      <c r="E111" s="58"/>
      <c r="F111" s="58"/>
      <c r="G111" s="58"/>
      <c r="H111" s="58"/>
      <c r="I111" s="58"/>
      <c r="J111" s="58"/>
      <c r="K111" s="58"/>
      <c r="L111" s="1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row>
    <row r="112" spans="1:49" ht="13.5" customHeight="1" x14ac:dyDescent="0.2">
      <c r="A112" s="155"/>
      <c r="B112" s="58"/>
      <c r="C112" s="157"/>
      <c r="D112" s="157"/>
      <c r="E112" s="58"/>
      <c r="F112" s="58"/>
      <c r="G112" s="58"/>
      <c r="H112" s="58"/>
      <c r="I112" s="58"/>
      <c r="J112" s="58"/>
      <c r="K112" s="58"/>
      <c r="L112" s="1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row>
    <row r="113" spans="1:49" ht="13.5" customHeight="1" x14ac:dyDescent="0.2">
      <c r="A113" s="155"/>
      <c r="B113" s="58"/>
      <c r="C113" s="157"/>
      <c r="D113" s="157"/>
      <c r="E113" s="58"/>
      <c r="F113" s="58"/>
      <c r="G113" s="58"/>
      <c r="H113" s="58"/>
      <c r="I113" s="58"/>
      <c r="J113" s="58"/>
      <c r="K113" s="58"/>
      <c r="L113" s="1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row>
    <row r="114" spans="1:49" ht="13.5" customHeight="1" x14ac:dyDescent="0.2">
      <c r="A114" s="155"/>
      <c r="B114" s="58"/>
      <c r="C114" s="157"/>
      <c r="D114" s="157"/>
      <c r="E114" s="58"/>
      <c r="F114" s="58"/>
      <c r="G114" s="58"/>
      <c r="H114" s="58"/>
      <c r="I114" s="58"/>
      <c r="J114" s="58"/>
      <c r="K114" s="58"/>
      <c r="L114" s="1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c r="AS114" s="58"/>
      <c r="AT114" s="58"/>
      <c r="AU114" s="58"/>
      <c r="AV114" s="58"/>
      <c r="AW114" s="58"/>
    </row>
    <row r="115" spans="1:49" ht="13.5" customHeight="1" x14ac:dyDescent="0.2">
      <c r="A115" s="155"/>
      <c r="B115" s="58"/>
      <c r="C115" s="157"/>
      <c r="D115" s="157"/>
      <c r="E115" s="58"/>
      <c r="F115" s="58"/>
      <c r="G115" s="58"/>
      <c r="H115" s="58"/>
      <c r="I115" s="58"/>
      <c r="J115" s="58"/>
      <c r="K115" s="58"/>
      <c r="L115" s="1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row>
    <row r="116" spans="1:49" ht="13.5" customHeight="1" x14ac:dyDescent="0.2">
      <c r="A116" s="155"/>
      <c r="B116" s="58"/>
      <c r="C116" s="157"/>
      <c r="D116" s="157"/>
      <c r="E116" s="58"/>
      <c r="F116" s="58"/>
      <c r="G116" s="58"/>
      <c r="H116" s="58"/>
      <c r="I116" s="58"/>
      <c r="J116" s="58"/>
      <c r="K116" s="58"/>
      <c r="L116" s="1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row>
    <row r="117" spans="1:49" ht="13.5" customHeight="1" x14ac:dyDescent="0.2">
      <c r="A117" s="155"/>
      <c r="B117" s="58"/>
      <c r="C117" s="157"/>
      <c r="D117" s="157"/>
      <c r="E117" s="58"/>
      <c r="F117" s="58"/>
      <c r="G117" s="58"/>
      <c r="H117" s="58"/>
      <c r="I117" s="58"/>
      <c r="J117" s="58"/>
      <c r="K117" s="58"/>
      <c r="L117" s="1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row>
    <row r="118" spans="1:49" ht="13.5" customHeight="1" x14ac:dyDescent="0.2">
      <c r="A118" s="155"/>
      <c r="B118" s="58"/>
      <c r="C118" s="157"/>
      <c r="D118" s="157"/>
      <c r="E118" s="58"/>
      <c r="F118" s="58"/>
      <c r="G118" s="58"/>
      <c r="H118" s="58"/>
      <c r="I118" s="58"/>
      <c r="J118" s="58"/>
      <c r="K118" s="58"/>
      <c r="L118" s="1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row>
    <row r="119" spans="1:49" ht="13.5" customHeight="1" x14ac:dyDescent="0.2">
      <c r="A119" s="155"/>
      <c r="B119" s="58"/>
      <c r="C119" s="157"/>
      <c r="D119" s="157"/>
      <c r="E119" s="58"/>
      <c r="F119" s="58"/>
      <c r="G119" s="58"/>
      <c r="H119" s="58"/>
      <c r="I119" s="58"/>
      <c r="J119" s="58"/>
      <c r="K119" s="58"/>
      <c r="L119" s="1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row>
    <row r="120" spans="1:49" ht="13.5" customHeight="1" x14ac:dyDescent="0.2">
      <c r="A120" s="155"/>
      <c r="B120" s="58"/>
      <c r="C120" s="157"/>
      <c r="D120" s="157"/>
      <c r="E120" s="58"/>
      <c r="F120" s="58"/>
      <c r="G120" s="58"/>
      <c r="H120" s="58"/>
      <c r="I120" s="58"/>
      <c r="J120" s="58"/>
      <c r="K120" s="58"/>
      <c r="L120" s="1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row>
    <row r="121" spans="1:49" ht="13.5" customHeight="1" x14ac:dyDescent="0.2">
      <c r="A121" s="155"/>
      <c r="B121" s="58"/>
      <c r="C121" s="157"/>
      <c r="D121" s="157"/>
      <c r="E121" s="58"/>
      <c r="F121" s="58"/>
      <c r="G121" s="58"/>
      <c r="H121" s="58"/>
      <c r="I121" s="58"/>
      <c r="J121" s="58"/>
      <c r="K121" s="58"/>
      <c r="L121" s="1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row>
    <row r="122" spans="1:49" ht="13.5" customHeight="1" x14ac:dyDescent="0.2">
      <c r="A122" s="155"/>
      <c r="B122" s="58"/>
      <c r="C122" s="157"/>
      <c r="D122" s="157"/>
      <c r="E122" s="58"/>
      <c r="F122" s="58"/>
      <c r="G122" s="58"/>
      <c r="H122" s="58"/>
      <c r="I122" s="58"/>
      <c r="J122" s="58"/>
      <c r="K122" s="58"/>
      <c r="L122" s="1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row>
    <row r="123" spans="1:49" ht="13.5" customHeight="1" x14ac:dyDescent="0.2">
      <c r="A123" s="155"/>
      <c r="B123" s="58"/>
      <c r="C123" s="157"/>
      <c r="D123" s="157"/>
      <c r="E123" s="58"/>
      <c r="F123" s="58"/>
      <c r="G123" s="58"/>
      <c r="H123" s="58"/>
      <c r="I123" s="58"/>
      <c r="J123" s="58"/>
      <c r="K123" s="58"/>
      <c r="L123" s="1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row>
    <row r="124" spans="1:49" ht="13.5" customHeight="1" x14ac:dyDescent="0.2">
      <c r="A124" s="155"/>
      <c r="B124" s="58"/>
      <c r="C124" s="157"/>
      <c r="D124" s="157"/>
      <c r="E124" s="58"/>
      <c r="F124" s="58"/>
      <c r="G124" s="58"/>
      <c r="H124" s="58"/>
      <c r="I124" s="58"/>
      <c r="J124" s="58"/>
      <c r="K124" s="58"/>
      <c r="L124" s="1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row>
    <row r="125" spans="1:49" ht="13.5" customHeight="1" x14ac:dyDescent="0.2">
      <c r="A125" s="155"/>
      <c r="B125" s="58"/>
      <c r="C125" s="157"/>
      <c r="D125" s="157"/>
      <c r="E125" s="58"/>
      <c r="F125" s="58"/>
      <c r="G125" s="58"/>
      <c r="H125" s="58"/>
      <c r="I125" s="58"/>
      <c r="J125" s="58"/>
      <c r="K125" s="58"/>
      <c r="L125" s="1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row>
    <row r="126" spans="1:49" ht="13.5" customHeight="1" x14ac:dyDescent="0.2">
      <c r="A126" s="155"/>
      <c r="B126" s="58"/>
      <c r="C126" s="157"/>
      <c r="D126" s="157"/>
      <c r="E126" s="58"/>
      <c r="F126" s="58"/>
      <c r="G126" s="58"/>
      <c r="H126" s="58"/>
      <c r="I126" s="58"/>
      <c r="J126" s="58"/>
      <c r="K126" s="58"/>
      <c r="L126" s="1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row>
    <row r="127" spans="1:49" ht="13.5" customHeight="1" x14ac:dyDescent="0.2">
      <c r="A127" s="155"/>
      <c r="B127" s="58"/>
      <c r="C127" s="157"/>
      <c r="D127" s="157"/>
      <c r="E127" s="58"/>
      <c r="F127" s="58"/>
      <c r="G127" s="58"/>
      <c r="H127" s="58"/>
      <c r="I127" s="58"/>
      <c r="J127" s="58"/>
      <c r="K127" s="58"/>
      <c r="L127" s="1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row>
    <row r="128" spans="1:49" ht="13.5" customHeight="1" x14ac:dyDescent="0.2">
      <c r="A128" s="155"/>
      <c r="B128" s="58"/>
      <c r="C128" s="157"/>
      <c r="D128" s="157"/>
      <c r="E128" s="58"/>
      <c r="F128" s="58"/>
      <c r="G128" s="58"/>
      <c r="H128" s="58"/>
      <c r="I128" s="58"/>
      <c r="J128" s="58"/>
      <c r="K128" s="58"/>
      <c r="L128" s="1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row>
    <row r="129" spans="1:49" ht="13.5" customHeight="1" x14ac:dyDescent="0.2">
      <c r="A129" s="155"/>
      <c r="B129" s="58"/>
      <c r="C129" s="157"/>
      <c r="D129" s="157"/>
      <c r="E129" s="58"/>
      <c r="F129" s="58"/>
      <c r="G129" s="58"/>
      <c r="H129" s="58"/>
      <c r="I129" s="58"/>
      <c r="J129" s="58"/>
      <c r="K129" s="58"/>
      <c r="L129" s="1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row>
    <row r="130" spans="1:49" ht="13.5" customHeight="1" x14ac:dyDescent="0.2">
      <c r="A130" s="155"/>
      <c r="B130" s="58"/>
      <c r="C130" s="157"/>
      <c r="D130" s="157"/>
      <c r="E130" s="58"/>
      <c r="F130" s="58"/>
      <c r="G130" s="58"/>
      <c r="H130" s="58"/>
      <c r="I130" s="58"/>
      <c r="J130" s="58"/>
      <c r="K130" s="58"/>
      <c r="L130" s="1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row>
    <row r="131" spans="1:49" ht="13.5" customHeight="1" x14ac:dyDescent="0.2">
      <c r="A131" s="155"/>
      <c r="B131" s="58"/>
      <c r="C131" s="157"/>
      <c r="D131" s="157"/>
      <c r="E131" s="58"/>
      <c r="F131" s="58"/>
      <c r="G131" s="58"/>
      <c r="H131" s="58"/>
      <c r="I131" s="58"/>
      <c r="J131" s="58"/>
      <c r="K131" s="58"/>
      <c r="L131" s="1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row>
    <row r="132" spans="1:49" ht="13.5" customHeight="1" x14ac:dyDescent="0.2">
      <c r="A132" s="155"/>
      <c r="B132" s="58"/>
      <c r="C132" s="157"/>
      <c r="D132" s="157"/>
      <c r="E132" s="58"/>
      <c r="F132" s="58"/>
      <c r="G132" s="58"/>
      <c r="H132" s="58"/>
      <c r="I132" s="58"/>
      <c r="J132" s="58"/>
      <c r="K132" s="58"/>
      <c r="L132" s="1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row>
    <row r="133" spans="1:49" ht="13.5" customHeight="1" x14ac:dyDescent="0.2">
      <c r="A133" s="155"/>
      <c r="B133" s="58"/>
      <c r="C133" s="157"/>
      <c r="D133" s="157"/>
      <c r="E133" s="58"/>
      <c r="F133" s="58"/>
      <c r="G133" s="58"/>
      <c r="H133" s="58"/>
      <c r="I133" s="58"/>
      <c r="J133" s="58"/>
      <c r="K133" s="58"/>
      <c r="L133" s="1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row>
    <row r="134" spans="1:49" ht="13.5" customHeight="1" x14ac:dyDescent="0.2">
      <c r="A134" s="155"/>
      <c r="B134" s="58"/>
      <c r="C134" s="157"/>
      <c r="D134" s="157"/>
      <c r="E134" s="58"/>
      <c r="F134" s="58"/>
      <c r="G134" s="58"/>
      <c r="H134" s="58"/>
      <c r="I134" s="58"/>
      <c r="J134" s="58"/>
      <c r="K134" s="58"/>
      <c r="L134" s="1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row>
    <row r="135" spans="1:49" ht="13.5" customHeight="1" x14ac:dyDescent="0.2">
      <c r="A135" s="155"/>
      <c r="B135" s="58"/>
      <c r="C135" s="157"/>
      <c r="D135" s="157"/>
      <c r="E135" s="58"/>
      <c r="F135" s="58"/>
      <c r="G135" s="58"/>
      <c r="H135" s="58"/>
      <c r="I135" s="58"/>
      <c r="J135" s="58"/>
      <c r="K135" s="58"/>
      <c r="L135" s="1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row>
    <row r="136" spans="1:49" ht="13.5" customHeight="1" x14ac:dyDescent="0.2">
      <c r="A136" s="155"/>
      <c r="B136" s="58"/>
      <c r="C136" s="157"/>
      <c r="D136" s="157"/>
      <c r="E136" s="58"/>
      <c r="F136" s="58"/>
      <c r="G136" s="58"/>
      <c r="H136" s="58"/>
      <c r="I136" s="58"/>
      <c r="J136" s="58"/>
      <c r="K136" s="58"/>
      <c r="L136" s="1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row>
    <row r="137" spans="1:49" ht="13.5" customHeight="1" x14ac:dyDescent="0.2">
      <c r="A137" s="155"/>
      <c r="B137" s="58"/>
      <c r="C137" s="157"/>
      <c r="D137" s="157"/>
      <c r="E137" s="58"/>
      <c r="F137" s="58"/>
      <c r="G137" s="58"/>
      <c r="H137" s="58"/>
      <c r="I137" s="58"/>
      <c r="J137" s="58"/>
      <c r="K137" s="58"/>
      <c r="L137" s="1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row>
    <row r="138" spans="1:49" ht="13.5" customHeight="1" x14ac:dyDescent="0.2">
      <c r="A138" s="155"/>
      <c r="B138" s="58"/>
      <c r="C138" s="157"/>
      <c r="D138" s="157"/>
      <c r="E138" s="58"/>
      <c r="F138" s="58"/>
      <c r="G138" s="58"/>
      <c r="H138" s="58"/>
      <c r="I138" s="58"/>
      <c r="J138" s="58"/>
      <c r="K138" s="58"/>
      <c r="L138" s="1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row>
    <row r="139" spans="1:49" ht="13.5" customHeight="1" x14ac:dyDescent="0.2">
      <c r="A139" s="155"/>
      <c r="B139" s="58"/>
      <c r="C139" s="157"/>
      <c r="D139" s="157"/>
      <c r="E139" s="58"/>
      <c r="F139" s="58"/>
      <c r="G139" s="58"/>
      <c r="H139" s="58"/>
      <c r="I139" s="58"/>
      <c r="J139" s="58"/>
      <c r="K139" s="58"/>
      <c r="L139" s="1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row>
    <row r="140" spans="1:49" ht="13.5" customHeight="1" x14ac:dyDescent="0.2">
      <c r="A140" s="155"/>
      <c r="B140" s="58"/>
      <c r="C140" s="157"/>
      <c r="D140" s="157"/>
      <c r="E140" s="58"/>
      <c r="F140" s="58"/>
      <c r="G140" s="58"/>
      <c r="H140" s="58"/>
      <c r="I140" s="58"/>
      <c r="J140" s="58"/>
      <c r="K140" s="58"/>
      <c r="L140" s="1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row>
    <row r="141" spans="1:49" ht="13.5" customHeight="1" x14ac:dyDescent="0.2">
      <c r="A141" s="155"/>
      <c r="B141" s="58"/>
      <c r="C141" s="157"/>
      <c r="D141" s="157"/>
      <c r="E141" s="58"/>
      <c r="F141" s="58"/>
      <c r="G141" s="58"/>
      <c r="H141" s="58"/>
      <c r="I141" s="58"/>
      <c r="J141" s="58"/>
      <c r="K141" s="58"/>
      <c r="L141" s="1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row>
    <row r="142" spans="1:49" ht="13.5" customHeight="1" x14ac:dyDescent="0.2">
      <c r="A142" s="155"/>
      <c r="B142" s="58"/>
      <c r="C142" s="157"/>
      <c r="D142" s="157"/>
      <c r="E142" s="58"/>
      <c r="F142" s="58"/>
      <c r="G142" s="58"/>
      <c r="H142" s="58"/>
      <c r="I142" s="58"/>
      <c r="J142" s="58"/>
      <c r="K142" s="58"/>
      <c r="L142" s="1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row>
    <row r="143" spans="1:49" ht="13.5" customHeight="1" x14ac:dyDescent="0.2">
      <c r="A143" s="155"/>
      <c r="B143" s="58"/>
      <c r="C143" s="157"/>
      <c r="D143" s="157"/>
      <c r="E143" s="58"/>
      <c r="F143" s="58"/>
      <c r="G143" s="58"/>
      <c r="H143" s="58"/>
      <c r="I143" s="58"/>
      <c r="J143" s="58"/>
      <c r="K143" s="58"/>
      <c r="L143" s="1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row>
    <row r="144" spans="1:49" ht="13.5" customHeight="1" x14ac:dyDescent="0.2">
      <c r="A144" s="155"/>
      <c r="B144" s="58"/>
      <c r="C144" s="157"/>
      <c r="D144" s="157"/>
      <c r="E144" s="58"/>
      <c r="F144" s="58"/>
      <c r="G144" s="58"/>
      <c r="H144" s="58"/>
      <c r="I144" s="58"/>
      <c r="J144" s="58"/>
      <c r="K144" s="58"/>
      <c r="L144" s="1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row>
    <row r="145" spans="1:49" ht="13.5" customHeight="1" x14ac:dyDescent="0.2">
      <c r="A145" s="155"/>
      <c r="B145" s="58"/>
      <c r="C145" s="157"/>
      <c r="D145" s="157"/>
      <c r="E145" s="58"/>
      <c r="F145" s="58"/>
      <c r="G145" s="58"/>
      <c r="H145" s="58"/>
      <c r="I145" s="58"/>
      <c r="J145" s="58"/>
      <c r="K145" s="58"/>
      <c r="L145" s="1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row>
    <row r="146" spans="1:49" ht="13.5" customHeight="1" x14ac:dyDescent="0.2">
      <c r="A146" s="155"/>
      <c r="B146" s="58"/>
      <c r="C146" s="157"/>
      <c r="D146" s="157"/>
      <c r="E146" s="58"/>
      <c r="F146" s="58"/>
      <c r="G146" s="58"/>
      <c r="H146" s="58"/>
      <c r="I146" s="58"/>
      <c r="J146" s="58"/>
      <c r="K146" s="58"/>
      <c r="L146" s="1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row>
    <row r="147" spans="1:49" ht="13.5" customHeight="1" x14ac:dyDescent="0.2">
      <c r="A147" s="155"/>
      <c r="B147" s="58"/>
      <c r="C147" s="157"/>
      <c r="D147" s="157"/>
      <c r="E147" s="58"/>
      <c r="F147" s="58"/>
      <c r="G147" s="58"/>
      <c r="H147" s="58"/>
      <c r="I147" s="58"/>
      <c r="J147" s="58"/>
      <c r="K147" s="58"/>
      <c r="L147" s="1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row>
    <row r="148" spans="1:49" ht="13.5" customHeight="1" x14ac:dyDescent="0.2">
      <c r="A148" s="155"/>
      <c r="B148" s="58"/>
      <c r="C148" s="157"/>
      <c r="D148" s="157"/>
      <c r="E148" s="58"/>
      <c r="F148" s="58"/>
      <c r="G148" s="58"/>
      <c r="H148" s="58"/>
      <c r="I148" s="58"/>
      <c r="J148" s="58"/>
      <c r="K148" s="58"/>
      <c r="L148" s="1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row>
    <row r="149" spans="1:49" ht="13.5" customHeight="1" x14ac:dyDescent="0.2">
      <c r="A149" s="155"/>
      <c r="B149" s="58"/>
      <c r="C149" s="157"/>
      <c r="D149" s="157"/>
      <c r="E149" s="58"/>
      <c r="F149" s="58"/>
      <c r="G149" s="58"/>
      <c r="H149" s="58"/>
      <c r="I149" s="58"/>
      <c r="J149" s="58"/>
      <c r="K149" s="58"/>
      <c r="L149" s="1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row>
    <row r="150" spans="1:49" ht="13.5" customHeight="1" x14ac:dyDescent="0.2">
      <c r="A150" s="155"/>
      <c r="B150" s="58"/>
      <c r="C150" s="157"/>
      <c r="D150" s="157"/>
      <c r="E150" s="58"/>
      <c r="F150" s="58"/>
      <c r="G150" s="58"/>
      <c r="H150" s="58"/>
      <c r="I150" s="58"/>
      <c r="J150" s="58"/>
      <c r="K150" s="58"/>
      <c r="L150" s="1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row>
    <row r="151" spans="1:49" ht="13.5" customHeight="1" x14ac:dyDescent="0.2">
      <c r="A151" s="155"/>
      <c r="B151" s="58"/>
      <c r="C151" s="157"/>
      <c r="D151" s="157"/>
      <c r="E151" s="58"/>
      <c r="F151" s="58"/>
      <c r="G151" s="58"/>
      <c r="H151" s="58"/>
      <c r="I151" s="58"/>
      <c r="J151" s="58"/>
      <c r="K151" s="58"/>
      <c r="L151" s="1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row>
    <row r="152" spans="1:49" ht="13.5" customHeight="1" x14ac:dyDescent="0.2">
      <c r="A152" s="155"/>
      <c r="B152" s="58"/>
      <c r="C152" s="157"/>
      <c r="D152" s="157"/>
      <c r="E152" s="58"/>
      <c r="F152" s="58"/>
      <c r="G152" s="58"/>
      <c r="H152" s="58"/>
      <c r="I152" s="58"/>
      <c r="J152" s="58"/>
      <c r="K152" s="58"/>
      <c r="L152" s="1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row>
    <row r="153" spans="1:49" ht="13.5" customHeight="1" x14ac:dyDescent="0.2">
      <c r="A153" s="155"/>
      <c r="B153" s="58"/>
      <c r="C153" s="157"/>
      <c r="D153" s="157"/>
      <c r="E153" s="58"/>
      <c r="F153" s="58"/>
      <c r="G153" s="58"/>
      <c r="H153" s="58"/>
      <c r="I153" s="58"/>
      <c r="J153" s="58"/>
      <c r="K153" s="58"/>
      <c r="L153" s="1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row>
    <row r="154" spans="1:49" ht="13.5" customHeight="1" x14ac:dyDescent="0.2">
      <c r="A154" s="155"/>
      <c r="B154" s="58"/>
      <c r="C154" s="157"/>
      <c r="D154" s="157"/>
      <c r="E154" s="58"/>
      <c r="F154" s="58"/>
      <c r="G154" s="58"/>
      <c r="H154" s="58"/>
      <c r="I154" s="58"/>
      <c r="J154" s="58"/>
      <c r="K154" s="58"/>
      <c r="L154" s="1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row>
    <row r="155" spans="1:49" ht="13.5" customHeight="1" x14ac:dyDescent="0.2">
      <c r="A155" s="155"/>
      <c r="B155" s="58"/>
      <c r="C155" s="157"/>
      <c r="D155" s="157"/>
      <c r="E155" s="58"/>
      <c r="F155" s="58"/>
      <c r="G155" s="58"/>
      <c r="H155" s="58"/>
      <c r="I155" s="58"/>
      <c r="J155" s="58"/>
      <c r="K155" s="58"/>
      <c r="L155" s="1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row>
    <row r="156" spans="1:49" ht="13.5" customHeight="1" x14ac:dyDescent="0.2">
      <c r="A156" s="155"/>
      <c r="B156" s="58"/>
      <c r="C156" s="157"/>
      <c r="D156" s="157"/>
      <c r="E156" s="58"/>
      <c r="F156" s="58"/>
      <c r="G156" s="58"/>
      <c r="H156" s="58"/>
      <c r="I156" s="58"/>
      <c r="J156" s="58"/>
      <c r="K156" s="58"/>
      <c r="L156" s="1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row>
    <row r="157" spans="1:49" ht="13.5" customHeight="1" x14ac:dyDescent="0.2">
      <c r="A157" s="155"/>
      <c r="B157" s="58"/>
      <c r="C157" s="157"/>
      <c r="D157" s="157"/>
      <c r="E157" s="58"/>
      <c r="F157" s="58"/>
      <c r="G157" s="58"/>
      <c r="H157" s="58"/>
      <c r="I157" s="58"/>
      <c r="J157" s="58"/>
      <c r="K157" s="58"/>
      <c r="L157" s="1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row>
    <row r="158" spans="1:49" ht="13.5" customHeight="1" x14ac:dyDescent="0.2">
      <c r="A158" s="155"/>
      <c r="B158" s="58"/>
      <c r="C158" s="157"/>
      <c r="D158" s="157"/>
      <c r="E158" s="58"/>
      <c r="F158" s="58"/>
      <c r="G158" s="58"/>
      <c r="H158" s="58"/>
      <c r="I158" s="58"/>
      <c r="J158" s="58"/>
      <c r="K158" s="58"/>
      <c r="L158" s="1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c r="AS158" s="58"/>
      <c r="AT158" s="58"/>
      <c r="AU158" s="58"/>
      <c r="AV158" s="58"/>
      <c r="AW158" s="58"/>
    </row>
    <row r="159" spans="1:49" ht="13.5" customHeight="1" x14ac:dyDescent="0.2">
      <c r="A159" s="155"/>
      <c r="B159" s="58"/>
      <c r="C159" s="157"/>
      <c r="D159" s="157"/>
      <c r="E159" s="58"/>
      <c r="F159" s="58"/>
      <c r="G159" s="58"/>
      <c r="H159" s="58"/>
      <c r="I159" s="58"/>
      <c r="J159" s="58"/>
      <c r="K159" s="58"/>
      <c r="L159" s="1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c r="AS159" s="58"/>
      <c r="AT159" s="58"/>
      <c r="AU159" s="58"/>
      <c r="AV159" s="58"/>
      <c r="AW159" s="58"/>
    </row>
    <row r="160" spans="1:49" ht="13.5" customHeight="1" x14ac:dyDescent="0.2">
      <c r="A160" s="155"/>
      <c r="B160" s="58"/>
      <c r="C160" s="157"/>
      <c r="D160" s="157"/>
      <c r="E160" s="58"/>
      <c r="F160" s="58"/>
      <c r="G160" s="58"/>
      <c r="H160" s="58"/>
      <c r="I160" s="58"/>
      <c r="J160" s="58"/>
      <c r="K160" s="58"/>
      <c r="L160" s="1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c r="AS160" s="58"/>
      <c r="AT160" s="58"/>
      <c r="AU160" s="58"/>
      <c r="AV160" s="58"/>
      <c r="AW160" s="58"/>
    </row>
    <row r="161" spans="1:49" ht="13.5" customHeight="1" x14ac:dyDescent="0.2">
      <c r="A161" s="155"/>
      <c r="B161" s="58"/>
      <c r="C161" s="157"/>
      <c r="D161" s="157"/>
      <c r="E161" s="58"/>
      <c r="F161" s="58"/>
      <c r="G161" s="58"/>
      <c r="H161" s="58"/>
      <c r="I161" s="58"/>
      <c r="J161" s="58"/>
      <c r="K161" s="58"/>
      <c r="L161" s="1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row>
    <row r="162" spans="1:49" ht="13.5" customHeight="1" x14ac:dyDescent="0.2">
      <c r="A162" s="155"/>
      <c r="B162" s="58"/>
      <c r="C162" s="157"/>
      <c r="D162" s="157"/>
      <c r="E162" s="58"/>
      <c r="F162" s="58"/>
      <c r="G162" s="58"/>
      <c r="H162" s="58"/>
      <c r="I162" s="58"/>
      <c r="J162" s="58"/>
      <c r="K162" s="58"/>
      <c r="L162" s="1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row>
    <row r="163" spans="1:49" ht="13.5" customHeight="1" x14ac:dyDescent="0.2">
      <c r="A163" s="155"/>
      <c r="B163" s="58"/>
      <c r="C163" s="157"/>
      <c r="D163" s="157"/>
      <c r="E163" s="58"/>
      <c r="F163" s="58"/>
      <c r="G163" s="58"/>
      <c r="H163" s="58"/>
      <c r="I163" s="58"/>
      <c r="J163" s="58"/>
      <c r="K163" s="58"/>
      <c r="L163" s="1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row>
    <row r="164" spans="1:49" ht="13.5" customHeight="1" x14ac:dyDescent="0.2">
      <c r="A164" s="155"/>
      <c r="B164" s="58"/>
      <c r="C164" s="157"/>
      <c r="D164" s="157"/>
      <c r="E164" s="58"/>
      <c r="F164" s="58"/>
      <c r="G164" s="58"/>
      <c r="H164" s="58"/>
      <c r="I164" s="58"/>
      <c r="J164" s="58"/>
      <c r="K164" s="58"/>
      <c r="L164" s="1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row>
    <row r="165" spans="1:49" ht="13.5" customHeight="1" x14ac:dyDescent="0.2">
      <c r="A165" s="155"/>
      <c r="B165" s="58"/>
      <c r="C165" s="157"/>
      <c r="D165" s="157"/>
      <c r="E165" s="58"/>
      <c r="F165" s="58"/>
      <c r="G165" s="58"/>
      <c r="H165" s="58"/>
      <c r="I165" s="58"/>
      <c r="J165" s="58"/>
      <c r="K165" s="58"/>
      <c r="L165" s="1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8"/>
      <c r="AT165" s="58"/>
      <c r="AU165" s="58"/>
      <c r="AV165" s="58"/>
      <c r="AW165" s="58"/>
    </row>
    <row r="166" spans="1:49" ht="13.5" customHeight="1" x14ac:dyDescent="0.2">
      <c r="A166" s="155"/>
      <c r="B166" s="58"/>
      <c r="C166" s="157"/>
      <c r="D166" s="157"/>
      <c r="E166" s="58"/>
      <c r="F166" s="58"/>
      <c r="G166" s="58"/>
      <c r="H166" s="58"/>
      <c r="I166" s="58"/>
      <c r="J166" s="58"/>
      <c r="K166" s="58"/>
      <c r="L166" s="1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row>
    <row r="167" spans="1:49" ht="13.5" customHeight="1" x14ac:dyDescent="0.2">
      <c r="A167" s="155"/>
      <c r="B167" s="58"/>
      <c r="C167" s="157"/>
      <c r="D167" s="157"/>
      <c r="E167" s="58"/>
      <c r="F167" s="58"/>
      <c r="G167" s="58"/>
      <c r="H167" s="58"/>
      <c r="I167" s="58"/>
      <c r="J167" s="58"/>
      <c r="K167" s="58"/>
      <c r="L167" s="1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row>
    <row r="168" spans="1:49" ht="13.5" customHeight="1" x14ac:dyDescent="0.2">
      <c r="A168" s="155"/>
      <c r="B168" s="58"/>
      <c r="C168" s="157"/>
      <c r="D168" s="157"/>
      <c r="E168" s="58"/>
      <c r="F168" s="58"/>
      <c r="G168" s="58"/>
      <c r="H168" s="58"/>
      <c r="I168" s="58"/>
      <c r="J168" s="58"/>
      <c r="K168" s="58"/>
      <c r="L168" s="1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row>
    <row r="169" spans="1:49" ht="13.5" customHeight="1" x14ac:dyDescent="0.2">
      <c r="A169" s="155"/>
      <c r="B169" s="58"/>
      <c r="C169" s="157"/>
      <c r="D169" s="157"/>
      <c r="E169" s="58"/>
      <c r="F169" s="58"/>
      <c r="G169" s="58"/>
      <c r="H169" s="58"/>
      <c r="I169" s="58"/>
      <c r="J169" s="58"/>
      <c r="K169" s="58"/>
      <c r="L169" s="1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58"/>
      <c r="AP169" s="58"/>
      <c r="AQ169" s="58"/>
      <c r="AR169" s="58"/>
      <c r="AS169" s="58"/>
      <c r="AT169" s="58"/>
      <c r="AU169" s="58"/>
      <c r="AV169" s="58"/>
      <c r="AW169" s="58"/>
    </row>
    <row r="170" spans="1:49" ht="13.5" customHeight="1" x14ac:dyDescent="0.2">
      <c r="A170" s="155"/>
      <c r="B170" s="58"/>
      <c r="C170" s="157"/>
      <c r="D170" s="157"/>
      <c r="E170" s="58"/>
      <c r="F170" s="58"/>
      <c r="G170" s="58"/>
      <c r="H170" s="58"/>
      <c r="I170" s="58"/>
      <c r="J170" s="58"/>
      <c r="K170" s="58"/>
      <c r="L170" s="1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58"/>
      <c r="AW170" s="58"/>
    </row>
    <row r="171" spans="1:49" ht="13.5" customHeight="1" x14ac:dyDescent="0.2">
      <c r="A171" s="155"/>
      <c r="B171" s="58"/>
      <c r="C171" s="157"/>
      <c r="D171" s="157"/>
      <c r="E171" s="58"/>
      <c r="F171" s="58"/>
      <c r="G171" s="58"/>
      <c r="H171" s="58"/>
      <c r="I171" s="58"/>
      <c r="J171" s="58"/>
      <c r="K171" s="58"/>
      <c r="L171" s="1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row>
    <row r="172" spans="1:49" ht="13.5" customHeight="1" x14ac:dyDescent="0.2">
      <c r="A172" s="155"/>
      <c r="B172" s="58"/>
      <c r="C172" s="157"/>
      <c r="D172" s="157"/>
      <c r="E172" s="58"/>
      <c r="F172" s="58"/>
      <c r="G172" s="58"/>
      <c r="H172" s="58"/>
      <c r="I172" s="58"/>
      <c r="J172" s="58"/>
      <c r="K172" s="58"/>
      <c r="L172" s="1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8"/>
    </row>
    <row r="173" spans="1:49" ht="13.5" customHeight="1" x14ac:dyDescent="0.2">
      <c r="A173" s="155"/>
      <c r="B173" s="58"/>
      <c r="C173" s="157"/>
      <c r="D173" s="157"/>
      <c r="E173" s="58"/>
      <c r="F173" s="58"/>
      <c r="G173" s="58"/>
      <c r="H173" s="58"/>
      <c r="I173" s="58"/>
      <c r="J173" s="58"/>
      <c r="K173" s="58"/>
      <c r="L173" s="1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Q173" s="58"/>
      <c r="AR173" s="58"/>
      <c r="AS173" s="58"/>
      <c r="AT173" s="58"/>
      <c r="AU173" s="58"/>
      <c r="AV173" s="58"/>
      <c r="AW173" s="58"/>
    </row>
    <row r="174" spans="1:49" ht="13.5" customHeight="1" x14ac:dyDescent="0.2">
      <c r="A174" s="155"/>
      <c r="B174" s="58"/>
      <c r="C174" s="157"/>
      <c r="D174" s="157"/>
      <c r="E174" s="58"/>
      <c r="F174" s="58"/>
      <c r="G174" s="58"/>
      <c r="H174" s="58"/>
      <c r="I174" s="58"/>
      <c r="J174" s="58"/>
      <c r="K174" s="58"/>
      <c r="L174" s="1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c r="AS174" s="58"/>
      <c r="AT174" s="58"/>
      <c r="AU174" s="58"/>
      <c r="AV174" s="58"/>
      <c r="AW174" s="58"/>
    </row>
    <row r="175" spans="1:49" ht="13.5" customHeight="1" x14ac:dyDescent="0.2">
      <c r="A175" s="155"/>
      <c r="B175" s="58"/>
      <c r="C175" s="157"/>
      <c r="D175" s="157"/>
      <c r="E175" s="58"/>
      <c r="F175" s="58"/>
      <c r="G175" s="58"/>
      <c r="H175" s="58"/>
      <c r="I175" s="58"/>
      <c r="J175" s="58"/>
      <c r="K175" s="58"/>
      <c r="L175" s="1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row>
    <row r="176" spans="1:49" ht="13.5" customHeight="1" x14ac:dyDescent="0.2">
      <c r="A176" s="155"/>
      <c r="B176" s="58"/>
      <c r="C176" s="157"/>
      <c r="D176" s="157"/>
      <c r="E176" s="58"/>
      <c r="F176" s="58"/>
      <c r="G176" s="58"/>
      <c r="H176" s="58"/>
      <c r="I176" s="58"/>
      <c r="J176" s="58"/>
      <c r="K176" s="58"/>
      <c r="L176" s="1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c r="AS176" s="58"/>
      <c r="AT176" s="58"/>
      <c r="AU176" s="58"/>
      <c r="AV176" s="58"/>
      <c r="AW176" s="58"/>
    </row>
    <row r="177" spans="1:49" ht="13.5" customHeight="1" x14ac:dyDescent="0.2">
      <c r="A177" s="155"/>
      <c r="B177" s="58"/>
      <c r="C177" s="157"/>
      <c r="D177" s="157"/>
      <c r="E177" s="58"/>
      <c r="F177" s="58"/>
      <c r="G177" s="58"/>
      <c r="H177" s="58"/>
      <c r="I177" s="58"/>
      <c r="J177" s="58"/>
      <c r="K177" s="58"/>
      <c r="L177" s="1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c r="AS177" s="58"/>
      <c r="AT177" s="58"/>
      <c r="AU177" s="58"/>
      <c r="AV177" s="58"/>
      <c r="AW177" s="58"/>
    </row>
    <row r="178" spans="1:49" ht="13.5" customHeight="1" x14ac:dyDescent="0.2">
      <c r="A178" s="155"/>
      <c r="B178" s="58"/>
      <c r="C178" s="157"/>
      <c r="D178" s="157"/>
      <c r="E178" s="58"/>
      <c r="F178" s="58"/>
      <c r="G178" s="58"/>
      <c r="H178" s="58"/>
      <c r="I178" s="58"/>
      <c r="J178" s="58"/>
      <c r="K178" s="58"/>
      <c r="L178" s="1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row>
    <row r="179" spans="1:49" ht="13.5" customHeight="1" x14ac:dyDescent="0.2">
      <c r="A179" s="155"/>
      <c r="B179" s="58"/>
      <c r="C179" s="157"/>
      <c r="D179" s="157"/>
      <c r="E179" s="58"/>
      <c r="F179" s="58"/>
      <c r="G179" s="58"/>
      <c r="H179" s="58"/>
      <c r="I179" s="58"/>
      <c r="J179" s="58"/>
      <c r="K179" s="58"/>
      <c r="L179" s="1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Q179" s="58"/>
      <c r="AR179" s="58"/>
      <c r="AS179" s="58"/>
      <c r="AT179" s="58"/>
      <c r="AU179" s="58"/>
      <c r="AV179" s="58"/>
      <c r="AW179" s="58"/>
    </row>
    <row r="180" spans="1:49" ht="13.5" customHeight="1" x14ac:dyDescent="0.2">
      <c r="A180" s="155"/>
      <c r="B180" s="58"/>
      <c r="C180" s="157"/>
      <c r="D180" s="157"/>
      <c r="E180" s="58"/>
      <c r="F180" s="58"/>
      <c r="G180" s="58"/>
      <c r="H180" s="58"/>
      <c r="I180" s="58"/>
      <c r="J180" s="58"/>
      <c r="K180" s="58"/>
      <c r="L180" s="1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c r="AS180" s="58"/>
      <c r="AT180" s="58"/>
      <c r="AU180" s="58"/>
      <c r="AV180" s="58"/>
      <c r="AW180" s="58"/>
    </row>
    <row r="181" spans="1:49" ht="13.5" customHeight="1" x14ac:dyDescent="0.2">
      <c r="A181" s="155"/>
      <c r="B181" s="58"/>
      <c r="C181" s="157"/>
      <c r="D181" s="157"/>
      <c r="E181" s="58"/>
      <c r="F181" s="58"/>
      <c r="G181" s="58"/>
      <c r="H181" s="58"/>
      <c r="I181" s="58"/>
      <c r="J181" s="58"/>
      <c r="K181" s="58"/>
      <c r="L181" s="1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c r="AS181" s="58"/>
      <c r="AT181" s="58"/>
      <c r="AU181" s="58"/>
      <c r="AV181" s="58"/>
      <c r="AW181" s="58"/>
    </row>
    <row r="182" spans="1:49" ht="13.5" customHeight="1" x14ac:dyDescent="0.2">
      <c r="A182" s="155"/>
      <c r="B182" s="58"/>
      <c r="C182" s="157"/>
      <c r="D182" s="157"/>
      <c r="E182" s="58"/>
      <c r="F182" s="58"/>
      <c r="G182" s="58"/>
      <c r="H182" s="58"/>
      <c r="I182" s="58"/>
      <c r="J182" s="58"/>
      <c r="K182" s="58"/>
      <c r="L182" s="1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c r="AO182" s="58"/>
      <c r="AP182" s="58"/>
      <c r="AQ182" s="58"/>
      <c r="AR182" s="58"/>
      <c r="AS182" s="58"/>
      <c r="AT182" s="58"/>
      <c r="AU182" s="58"/>
      <c r="AV182" s="58"/>
      <c r="AW182" s="58"/>
    </row>
    <row r="183" spans="1:49" ht="13.5" customHeight="1" x14ac:dyDescent="0.2">
      <c r="A183" s="155"/>
      <c r="B183" s="58"/>
      <c r="C183" s="157"/>
      <c r="D183" s="157"/>
      <c r="E183" s="58"/>
      <c r="F183" s="58"/>
      <c r="G183" s="58"/>
      <c r="H183" s="58"/>
      <c r="I183" s="58"/>
      <c r="J183" s="58"/>
      <c r="K183" s="58"/>
      <c r="L183" s="1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Q183" s="58"/>
      <c r="AR183" s="58"/>
      <c r="AS183" s="58"/>
      <c r="AT183" s="58"/>
      <c r="AU183" s="58"/>
      <c r="AV183" s="58"/>
      <c r="AW183" s="58"/>
    </row>
    <row r="184" spans="1:49" ht="13.5" customHeight="1" x14ac:dyDescent="0.2">
      <c r="A184" s="155"/>
      <c r="B184" s="58"/>
      <c r="C184" s="157"/>
      <c r="D184" s="157"/>
      <c r="E184" s="58"/>
      <c r="F184" s="58"/>
      <c r="G184" s="58"/>
      <c r="H184" s="58"/>
      <c r="I184" s="58"/>
      <c r="J184" s="58"/>
      <c r="K184" s="58"/>
      <c r="L184" s="1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c r="AS184" s="58"/>
      <c r="AT184" s="58"/>
      <c r="AU184" s="58"/>
      <c r="AV184" s="58"/>
      <c r="AW184" s="58"/>
    </row>
    <row r="185" spans="1:49" ht="13.5" customHeight="1" x14ac:dyDescent="0.2">
      <c r="A185" s="155"/>
      <c r="B185" s="58"/>
      <c r="C185" s="157"/>
      <c r="D185" s="157"/>
      <c r="E185" s="58"/>
      <c r="F185" s="58"/>
      <c r="G185" s="58"/>
      <c r="H185" s="58"/>
      <c r="I185" s="58"/>
      <c r="J185" s="58"/>
      <c r="K185" s="58"/>
      <c r="L185" s="1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c r="AO185" s="58"/>
      <c r="AP185" s="58"/>
      <c r="AQ185" s="58"/>
      <c r="AR185" s="58"/>
      <c r="AS185" s="58"/>
      <c r="AT185" s="58"/>
      <c r="AU185" s="58"/>
      <c r="AV185" s="58"/>
      <c r="AW185" s="58"/>
    </row>
    <row r="186" spans="1:49" ht="13.5" customHeight="1" x14ac:dyDescent="0.2">
      <c r="A186" s="155"/>
      <c r="B186" s="58"/>
      <c r="C186" s="157"/>
      <c r="D186" s="157"/>
      <c r="E186" s="58"/>
      <c r="F186" s="58"/>
      <c r="G186" s="58"/>
      <c r="H186" s="58"/>
      <c r="I186" s="58"/>
      <c r="J186" s="58"/>
      <c r="K186" s="58"/>
      <c r="L186" s="158"/>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c r="AS186" s="58"/>
      <c r="AT186" s="58"/>
      <c r="AU186" s="58"/>
      <c r="AV186" s="58"/>
      <c r="AW186" s="58"/>
    </row>
    <row r="187" spans="1:49" ht="13.5" customHeight="1" x14ac:dyDescent="0.2">
      <c r="A187" s="155"/>
      <c r="B187" s="58"/>
      <c r="C187" s="157"/>
      <c r="D187" s="157"/>
      <c r="E187" s="58"/>
      <c r="F187" s="58"/>
      <c r="G187" s="58"/>
      <c r="H187" s="58"/>
      <c r="I187" s="58"/>
      <c r="J187" s="58"/>
      <c r="K187" s="58"/>
      <c r="L187" s="158"/>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c r="AO187" s="58"/>
      <c r="AP187" s="58"/>
      <c r="AQ187" s="58"/>
      <c r="AR187" s="58"/>
      <c r="AS187" s="58"/>
      <c r="AT187" s="58"/>
      <c r="AU187" s="58"/>
      <c r="AV187" s="58"/>
      <c r="AW187" s="58"/>
    </row>
    <row r="188" spans="1:49" ht="13.5" customHeight="1" x14ac:dyDescent="0.2">
      <c r="A188" s="155"/>
      <c r="B188" s="58"/>
      <c r="C188" s="157"/>
      <c r="D188" s="157"/>
      <c r="E188" s="58"/>
      <c r="F188" s="58"/>
      <c r="G188" s="58"/>
      <c r="H188" s="58"/>
      <c r="I188" s="58"/>
      <c r="J188" s="58"/>
      <c r="K188" s="58"/>
      <c r="L188" s="1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row>
    <row r="189" spans="1:49" ht="13.5" customHeight="1" x14ac:dyDescent="0.2">
      <c r="A189" s="155"/>
      <c r="B189" s="58"/>
      <c r="C189" s="157"/>
      <c r="D189" s="157"/>
      <c r="E189" s="58"/>
      <c r="F189" s="58"/>
      <c r="G189" s="58"/>
      <c r="H189" s="58"/>
      <c r="I189" s="58"/>
      <c r="J189" s="58"/>
      <c r="K189" s="58"/>
      <c r="L189" s="1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c r="AS189" s="58"/>
      <c r="AT189" s="58"/>
      <c r="AU189" s="58"/>
      <c r="AV189" s="58"/>
      <c r="AW189" s="58"/>
    </row>
    <row r="190" spans="1:49" ht="13.5" customHeight="1" x14ac:dyDescent="0.2">
      <c r="A190" s="155"/>
      <c r="B190" s="58"/>
      <c r="C190" s="157"/>
      <c r="D190" s="157"/>
      <c r="E190" s="58"/>
      <c r="F190" s="58"/>
      <c r="G190" s="58"/>
      <c r="H190" s="58"/>
      <c r="I190" s="58"/>
      <c r="J190" s="58"/>
      <c r="K190" s="58"/>
      <c r="L190" s="1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c r="AS190" s="58"/>
      <c r="AT190" s="58"/>
      <c r="AU190" s="58"/>
      <c r="AV190" s="58"/>
      <c r="AW190" s="58"/>
    </row>
    <row r="191" spans="1:49" ht="13.5" customHeight="1" x14ac:dyDescent="0.2">
      <c r="A191" s="155"/>
      <c r="B191" s="58"/>
      <c r="C191" s="157"/>
      <c r="D191" s="157"/>
      <c r="E191" s="58"/>
      <c r="F191" s="58"/>
      <c r="G191" s="58"/>
      <c r="H191" s="58"/>
      <c r="I191" s="58"/>
      <c r="J191" s="58"/>
      <c r="K191" s="58"/>
      <c r="L191" s="1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c r="AS191" s="58"/>
      <c r="AT191" s="58"/>
      <c r="AU191" s="58"/>
      <c r="AV191" s="58"/>
      <c r="AW191" s="58"/>
    </row>
    <row r="192" spans="1:49" ht="13.5" customHeight="1" x14ac:dyDescent="0.2">
      <c r="A192" s="155"/>
      <c r="B192" s="58"/>
      <c r="C192" s="157"/>
      <c r="D192" s="157"/>
      <c r="E192" s="58"/>
      <c r="F192" s="58"/>
      <c r="G192" s="58"/>
      <c r="H192" s="58"/>
      <c r="I192" s="58"/>
      <c r="J192" s="58"/>
      <c r="K192" s="58"/>
      <c r="L192" s="1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Q192" s="58"/>
      <c r="AR192" s="58"/>
      <c r="AS192" s="58"/>
      <c r="AT192" s="58"/>
      <c r="AU192" s="58"/>
      <c r="AV192" s="58"/>
      <c r="AW192" s="58"/>
    </row>
    <row r="193" spans="1:49" ht="13.5" customHeight="1" x14ac:dyDescent="0.2">
      <c r="A193" s="155"/>
      <c r="B193" s="58"/>
      <c r="C193" s="157"/>
      <c r="D193" s="157"/>
      <c r="E193" s="58"/>
      <c r="F193" s="58"/>
      <c r="G193" s="58"/>
      <c r="H193" s="58"/>
      <c r="I193" s="58"/>
      <c r="J193" s="58"/>
      <c r="K193" s="58"/>
      <c r="L193" s="1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c r="AS193" s="58"/>
      <c r="AT193" s="58"/>
      <c r="AU193" s="58"/>
      <c r="AV193" s="58"/>
      <c r="AW193" s="58"/>
    </row>
    <row r="194" spans="1:49" ht="13.5" customHeight="1" x14ac:dyDescent="0.2">
      <c r="A194" s="155"/>
      <c r="B194" s="58"/>
      <c r="C194" s="157"/>
      <c r="D194" s="157"/>
      <c r="E194" s="58"/>
      <c r="F194" s="58"/>
      <c r="G194" s="58"/>
      <c r="H194" s="58"/>
      <c r="I194" s="58"/>
      <c r="J194" s="58"/>
      <c r="K194" s="58"/>
      <c r="L194" s="1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8"/>
      <c r="AW194" s="58"/>
    </row>
    <row r="195" spans="1:49" ht="13.5" customHeight="1" x14ac:dyDescent="0.2">
      <c r="A195" s="155"/>
      <c r="B195" s="58"/>
      <c r="C195" s="157"/>
      <c r="D195" s="157"/>
      <c r="E195" s="58"/>
      <c r="F195" s="58"/>
      <c r="G195" s="58"/>
      <c r="H195" s="58"/>
      <c r="I195" s="58"/>
      <c r="J195" s="58"/>
      <c r="K195" s="58"/>
      <c r="L195" s="1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c r="AS195" s="58"/>
      <c r="AT195" s="58"/>
      <c r="AU195" s="58"/>
      <c r="AV195" s="58"/>
      <c r="AW195" s="58"/>
    </row>
    <row r="196" spans="1:49" ht="13.5" customHeight="1" x14ac:dyDescent="0.2">
      <c r="A196" s="155"/>
      <c r="B196" s="58"/>
      <c r="C196" s="157"/>
      <c r="D196" s="157"/>
      <c r="E196" s="58"/>
      <c r="F196" s="58"/>
      <c r="G196" s="58"/>
      <c r="H196" s="58"/>
      <c r="I196" s="58"/>
      <c r="J196" s="58"/>
      <c r="K196" s="58"/>
      <c r="L196" s="1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c r="AS196" s="58"/>
      <c r="AT196" s="58"/>
      <c r="AU196" s="58"/>
      <c r="AV196" s="58"/>
      <c r="AW196" s="58"/>
    </row>
    <row r="197" spans="1:49" ht="13.5" customHeight="1" x14ac:dyDescent="0.2">
      <c r="A197" s="155"/>
      <c r="B197" s="58"/>
      <c r="C197" s="157"/>
      <c r="D197" s="157"/>
      <c r="E197" s="58"/>
      <c r="F197" s="58"/>
      <c r="G197" s="58"/>
      <c r="H197" s="58"/>
      <c r="I197" s="58"/>
      <c r="J197" s="58"/>
      <c r="K197" s="58"/>
      <c r="L197" s="158"/>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c r="AO197" s="58"/>
      <c r="AP197" s="58"/>
      <c r="AQ197" s="58"/>
      <c r="AR197" s="58"/>
      <c r="AS197" s="58"/>
      <c r="AT197" s="58"/>
      <c r="AU197" s="58"/>
      <c r="AV197" s="58"/>
      <c r="AW197" s="58"/>
    </row>
    <row r="198" spans="1:49" ht="13.5" customHeight="1" x14ac:dyDescent="0.2">
      <c r="A198" s="155"/>
      <c r="B198" s="58"/>
      <c r="C198" s="157"/>
      <c r="D198" s="157"/>
      <c r="E198" s="58"/>
      <c r="F198" s="58"/>
      <c r="G198" s="58"/>
      <c r="H198" s="58"/>
      <c r="I198" s="58"/>
      <c r="J198" s="58"/>
      <c r="K198" s="58"/>
      <c r="L198" s="158"/>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c r="AO198" s="58"/>
      <c r="AP198" s="58"/>
      <c r="AQ198" s="58"/>
      <c r="AR198" s="58"/>
      <c r="AS198" s="58"/>
      <c r="AT198" s="58"/>
      <c r="AU198" s="58"/>
      <c r="AV198" s="58"/>
      <c r="AW198" s="58"/>
    </row>
    <row r="199" spans="1:49" ht="13.5" customHeight="1" x14ac:dyDescent="0.2">
      <c r="A199" s="155"/>
      <c r="B199" s="58"/>
      <c r="C199" s="157"/>
      <c r="D199" s="157"/>
      <c r="E199" s="58"/>
      <c r="F199" s="58"/>
      <c r="G199" s="58"/>
      <c r="H199" s="58"/>
      <c r="I199" s="58"/>
      <c r="J199" s="58"/>
      <c r="K199" s="58"/>
      <c r="L199" s="1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c r="AS199" s="58"/>
      <c r="AT199" s="58"/>
      <c r="AU199" s="58"/>
      <c r="AV199" s="58"/>
      <c r="AW199" s="58"/>
    </row>
    <row r="200" spans="1:49" ht="13.5" customHeight="1" x14ac:dyDescent="0.2">
      <c r="A200" s="155"/>
      <c r="B200" s="58"/>
      <c r="C200" s="157"/>
      <c r="D200" s="157"/>
      <c r="E200" s="58"/>
      <c r="F200" s="58"/>
      <c r="G200" s="58"/>
      <c r="H200" s="58"/>
      <c r="I200" s="58"/>
      <c r="J200" s="58"/>
      <c r="K200" s="58"/>
      <c r="L200" s="158"/>
      <c r="M200" s="58"/>
      <c r="N200" s="58"/>
      <c r="O200" s="58"/>
      <c r="P200" s="58"/>
      <c r="Q200" s="58"/>
      <c r="R200" s="58"/>
      <c r="S200" s="58"/>
      <c r="T200" s="58"/>
      <c r="U200" s="58"/>
      <c r="V200" s="58"/>
      <c r="W200" s="58"/>
      <c r="X200" s="58"/>
      <c r="Y200" s="58"/>
      <c r="Z200" s="58"/>
      <c r="AA200" s="58"/>
      <c r="AB200" s="58"/>
      <c r="AC200" s="58"/>
      <c r="AD200" s="58"/>
      <c r="AE200" s="58"/>
      <c r="AF200" s="58"/>
      <c r="AG200" s="58"/>
      <c r="AH200" s="58"/>
      <c r="AI200" s="58"/>
      <c r="AJ200" s="58"/>
      <c r="AK200" s="58"/>
      <c r="AL200" s="58"/>
      <c r="AM200" s="58"/>
      <c r="AN200" s="58"/>
      <c r="AO200" s="58"/>
      <c r="AP200" s="58"/>
      <c r="AQ200" s="58"/>
      <c r="AR200" s="58"/>
      <c r="AS200" s="58"/>
      <c r="AT200" s="58"/>
      <c r="AU200" s="58"/>
      <c r="AV200" s="58"/>
      <c r="AW200" s="58"/>
    </row>
    <row r="201" spans="1:49" ht="13.5" customHeight="1" x14ac:dyDescent="0.2">
      <c r="A201" s="155"/>
      <c r="B201" s="58"/>
      <c r="C201" s="157"/>
      <c r="D201" s="157"/>
      <c r="E201" s="58"/>
      <c r="F201" s="58"/>
      <c r="G201" s="58"/>
      <c r="H201" s="58"/>
      <c r="I201" s="58"/>
      <c r="J201" s="58"/>
      <c r="K201" s="58"/>
      <c r="L201" s="158"/>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c r="AS201" s="58"/>
      <c r="AT201" s="58"/>
      <c r="AU201" s="58"/>
      <c r="AV201" s="58"/>
      <c r="AW201" s="58"/>
    </row>
    <row r="202" spans="1:49" ht="13.5" customHeight="1" x14ac:dyDescent="0.2">
      <c r="A202" s="155"/>
      <c r="B202" s="58"/>
      <c r="C202" s="157"/>
      <c r="D202" s="157"/>
      <c r="E202" s="58"/>
      <c r="F202" s="58"/>
      <c r="G202" s="58"/>
      <c r="H202" s="58"/>
      <c r="I202" s="58"/>
      <c r="J202" s="58"/>
      <c r="K202" s="58"/>
      <c r="L202" s="158"/>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c r="AO202" s="58"/>
      <c r="AP202" s="58"/>
      <c r="AQ202" s="58"/>
      <c r="AR202" s="58"/>
      <c r="AS202" s="58"/>
      <c r="AT202" s="58"/>
      <c r="AU202" s="58"/>
      <c r="AV202" s="58"/>
      <c r="AW202" s="58"/>
    </row>
    <row r="203" spans="1:49" ht="13.5" customHeight="1" x14ac:dyDescent="0.2">
      <c r="A203" s="155"/>
      <c r="B203" s="58"/>
      <c r="C203" s="157"/>
      <c r="D203" s="157"/>
      <c r="E203" s="58"/>
      <c r="F203" s="58"/>
      <c r="G203" s="58"/>
      <c r="H203" s="58"/>
      <c r="I203" s="58"/>
      <c r="J203" s="58"/>
      <c r="K203" s="58"/>
      <c r="L203" s="158"/>
      <c r="M203" s="58"/>
      <c r="N203" s="58"/>
      <c r="O203" s="58"/>
      <c r="P203" s="58"/>
      <c r="Q203" s="58"/>
      <c r="R203" s="58"/>
      <c r="S203" s="58"/>
      <c r="T203" s="58"/>
      <c r="U203" s="58"/>
      <c r="V203" s="58"/>
      <c r="W203" s="58"/>
      <c r="X203" s="58"/>
      <c r="Y203" s="58"/>
      <c r="Z203" s="58"/>
      <c r="AA203" s="58"/>
      <c r="AB203" s="58"/>
      <c r="AC203" s="58"/>
      <c r="AD203" s="58"/>
      <c r="AE203" s="58"/>
      <c r="AF203" s="58"/>
      <c r="AG203" s="58"/>
      <c r="AH203" s="58"/>
      <c r="AI203" s="58"/>
      <c r="AJ203" s="58"/>
      <c r="AK203" s="58"/>
      <c r="AL203" s="58"/>
      <c r="AM203" s="58"/>
      <c r="AN203" s="58"/>
      <c r="AO203" s="58"/>
      <c r="AP203" s="58"/>
      <c r="AQ203" s="58"/>
      <c r="AR203" s="58"/>
      <c r="AS203" s="58"/>
      <c r="AT203" s="58"/>
      <c r="AU203" s="58"/>
      <c r="AV203" s="58"/>
      <c r="AW203" s="58"/>
    </row>
    <row r="204" spans="1:49" ht="13.5" customHeight="1" x14ac:dyDescent="0.2">
      <c r="A204" s="155"/>
      <c r="B204" s="58"/>
      <c r="C204" s="157"/>
      <c r="D204" s="157"/>
      <c r="E204" s="58"/>
      <c r="F204" s="58"/>
      <c r="G204" s="58"/>
      <c r="H204" s="58"/>
      <c r="I204" s="58"/>
      <c r="J204" s="58"/>
      <c r="K204" s="58"/>
      <c r="L204" s="158"/>
      <c r="M204" s="58"/>
      <c r="N204" s="58"/>
      <c r="O204" s="58"/>
      <c r="P204" s="58"/>
      <c r="Q204" s="58"/>
      <c r="R204" s="58"/>
      <c r="S204" s="58"/>
      <c r="T204" s="58"/>
      <c r="U204" s="58"/>
      <c r="V204" s="58"/>
      <c r="W204" s="58"/>
      <c r="X204" s="58"/>
      <c r="Y204" s="58"/>
      <c r="Z204" s="58"/>
      <c r="AA204" s="58"/>
      <c r="AB204" s="58"/>
      <c r="AC204" s="58"/>
      <c r="AD204" s="58"/>
      <c r="AE204" s="58"/>
      <c r="AF204" s="58"/>
      <c r="AG204" s="58"/>
      <c r="AH204" s="58"/>
      <c r="AI204" s="58"/>
      <c r="AJ204" s="58"/>
      <c r="AK204" s="58"/>
      <c r="AL204" s="58"/>
      <c r="AM204" s="58"/>
      <c r="AN204" s="58"/>
      <c r="AO204" s="58"/>
      <c r="AP204" s="58"/>
      <c r="AQ204" s="58"/>
      <c r="AR204" s="58"/>
      <c r="AS204" s="58"/>
      <c r="AT204" s="58"/>
      <c r="AU204" s="58"/>
      <c r="AV204" s="58"/>
      <c r="AW204" s="58"/>
    </row>
    <row r="205" spans="1:49" ht="13.5" customHeight="1" x14ac:dyDescent="0.2">
      <c r="A205" s="155"/>
      <c r="B205" s="58"/>
      <c r="C205" s="157"/>
      <c r="D205" s="157"/>
      <c r="E205" s="58"/>
      <c r="F205" s="58"/>
      <c r="G205" s="58"/>
      <c r="H205" s="58"/>
      <c r="I205" s="58"/>
      <c r="J205" s="58"/>
      <c r="K205" s="58"/>
      <c r="L205" s="158"/>
      <c r="M205" s="58"/>
      <c r="N205" s="58"/>
      <c r="O205" s="58"/>
      <c r="P205" s="58"/>
      <c r="Q205" s="58"/>
      <c r="R205" s="58"/>
      <c r="S205" s="58"/>
      <c r="T205" s="58"/>
      <c r="U205" s="58"/>
      <c r="V205" s="58"/>
      <c r="W205" s="58"/>
      <c r="X205" s="58"/>
      <c r="Y205" s="58"/>
      <c r="Z205" s="58"/>
      <c r="AA205" s="58"/>
      <c r="AB205" s="58"/>
      <c r="AC205" s="58"/>
      <c r="AD205" s="58"/>
      <c r="AE205" s="58"/>
      <c r="AF205" s="58"/>
      <c r="AG205" s="58"/>
      <c r="AH205" s="58"/>
      <c r="AI205" s="58"/>
      <c r="AJ205" s="58"/>
      <c r="AK205" s="58"/>
      <c r="AL205" s="58"/>
      <c r="AM205" s="58"/>
      <c r="AN205" s="58"/>
      <c r="AO205" s="58"/>
      <c r="AP205" s="58"/>
      <c r="AQ205" s="58"/>
      <c r="AR205" s="58"/>
      <c r="AS205" s="58"/>
      <c r="AT205" s="58"/>
      <c r="AU205" s="58"/>
      <c r="AV205" s="58"/>
      <c r="AW205" s="58"/>
    </row>
    <row r="206" spans="1:49" ht="13.5" customHeight="1" x14ac:dyDescent="0.2">
      <c r="A206" s="155"/>
      <c r="B206" s="58"/>
      <c r="C206" s="157"/>
      <c r="D206" s="157"/>
      <c r="E206" s="58"/>
      <c r="F206" s="58"/>
      <c r="G206" s="58"/>
      <c r="H206" s="58"/>
      <c r="I206" s="58"/>
      <c r="J206" s="58"/>
      <c r="K206" s="58"/>
      <c r="L206" s="158"/>
      <c r="M206" s="58"/>
      <c r="N206" s="58"/>
      <c r="O206" s="58"/>
      <c r="P206" s="58"/>
      <c r="Q206" s="58"/>
      <c r="R206" s="58"/>
      <c r="S206" s="58"/>
      <c r="T206" s="58"/>
      <c r="U206" s="58"/>
      <c r="V206" s="58"/>
      <c r="W206" s="58"/>
      <c r="X206" s="58"/>
      <c r="Y206" s="58"/>
      <c r="Z206" s="58"/>
      <c r="AA206" s="58"/>
      <c r="AB206" s="58"/>
      <c r="AC206" s="58"/>
      <c r="AD206" s="58"/>
      <c r="AE206" s="58"/>
      <c r="AF206" s="58"/>
      <c r="AG206" s="58"/>
      <c r="AH206" s="58"/>
      <c r="AI206" s="58"/>
      <c r="AJ206" s="58"/>
      <c r="AK206" s="58"/>
      <c r="AL206" s="58"/>
      <c r="AM206" s="58"/>
      <c r="AN206" s="58"/>
      <c r="AO206" s="58"/>
      <c r="AP206" s="58"/>
      <c r="AQ206" s="58"/>
      <c r="AR206" s="58"/>
      <c r="AS206" s="58"/>
      <c r="AT206" s="58"/>
      <c r="AU206" s="58"/>
      <c r="AV206" s="58"/>
      <c r="AW206" s="58"/>
    </row>
    <row r="207" spans="1:49" ht="13.5" customHeight="1" x14ac:dyDescent="0.2">
      <c r="A207" s="155"/>
      <c r="B207" s="58"/>
      <c r="C207" s="157"/>
      <c r="D207" s="157"/>
      <c r="E207" s="58"/>
      <c r="F207" s="58"/>
      <c r="G207" s="58"/>
      <c r="H207" s="58"/>
      <c r="I207" s="58"/>
      <c r="J207" s="58"/>
      <c r="K207" s="58"/>
      <c r="L207" s="158"/>
      <c r="M207" s="58"/>
      <c r="N207" s="58"/>
      <c r="O207" s="58"/>
      <c r="P207" s="58"/>
      <c r="Q207" s="58"/>
      <c r="R207" s="58"/>
      <c r="S207" s="58"/>
      <c r="T207" s="58"/>
      <c r="U207" s="58"/>
      <c r="V207" s="58"/>
      <c r="W207" s="58"/>
      <c r="X207" s="58"/>
      <c r="Y207" s="58"/>
      <c r="Z207" s="58"/>
      <c r="AA207" s="58"/>
      <c r="AB207" s="58"/>
      <c r="AC207" s="58"/>
      <c r="AD207" s="58"/>
      <c r="AE207" s="58"/>
      <c r="AF207" s="58"/>
      <c r="AG207" s="58"/>
      <c r="AH207" s="58"/>
      <c r="AI207" s="58"/>
      <c r="AJ207" s="58"/>
      <c r="AK207" s="58"/>
      <c r="AL207" s="58"/>
      <c r="AM207" s="58"/>
      <c r="AN207" s="58"/>
      <c r="AO207" s="58"/>
      <c r="AP207" s="58"/>
      <c r="AQ207" s="58"/>
      <c r="AR207" s="58"/>
      <c r="AS207" s="58"/>
      <c r="AT207" s="58"/>
      <c r="AU207" s="58"/>
      <c r="AV207" s="58"/>
      <c r="AW207" s="58"/>
    </row>
    <row r="208" spans="1:49" ht="13.5" customHeight="1" x14ac:dyDescent="0.2">
      <c r="A208" s="155"/>
      <c r="B208" s="58"/>
      <c r="C208" s="157"/>
      <c r="D208" s="157"/>
      <c r="E208" s="58"/>
      <c r="F208" s="58"/>
      <c r="G208" s="58"/>
      <c r="H208" s="58"/>
      <c r="I208" s="58"/>
      <c r="J208" s="58"/>
      <c r="K208" s="58"/>
      <c r="L208" s="158"/>
      <c r="M208" s="58"/>
      <c r="N208" s="58"/>
      <c r="O208" s="58"/>
      <c r="P208" s="58"/>
      <c r="Q208" s="58"/>
      <c r="R208" s="58"/>
      <c r="S208" s="58"/>
      <c r="T208" s="58"/>
      <c r="U208" s="58"/>
      <c r="V208" s="58"/>
      <c r="W208" s="58"/>
      <c r="X208" s="58"/>
      <c r="Y208" s="58"/>
      <c r="Z208" s="58"/>
      <c r="AA208" s="58"/>
      <c r="AB208" s="58"/>
      <c r="AC208" s="58"/>
      <c r="AD208" s="58"/>
      <c r="AE208" s="58"/>
      <c r="AF208" s="58"/>
      <c r="AG208" s="58"/>
      <c r="AH208" s="58"/>
      <c r="AI208" s="58"/>
      <c r="AJ208" s="58"/>
      <c r="AK208" s="58"/>
      <c r="AL208" s="58"/>
      <c r="AM208" s="58"/>
      <c r="AN208" s="58"/>
      <c r="AO208" s="58"/>
      <c r="AP208" s="58"/>
      <c r="AQ208" s="58"/>
      <c r="AR208" s="58"/>
      <c r="AS208" s="58"/>
      <c r="AT208" s="58"/>
      <c r="AU208" s="58"/>
      <c r="AV208" s="58"/>
      <c r="AW208" s="58"/>
    </row>
    <row r="209" spans="1:49" ht="13.5" customHeight="1" x14ac:dyDescent="0.2">
      <c r="A209" s="155"/>
      <c r="B209" s="58"/>
      <c r="C209" s="157"/>
      <c r="D209" s="157"/>
      <c r="E209" s="58"/>
      <c r="F209" s="58"/>
      <c r="G209" s="58"/>
      <c r="H209" s="58"/>
      <c r="I209" s="58"/>
      <c r="J209" s="58"/>
      <c r="K209" s="58"/>
      <c r="L209" s="158"/>
      <c r="M209" s="58"/>
      <c r="N209" s="58"/>
      <c r="O209" s="58"/>
      <c r="P209" s="58"/>
      <c r="Q209" s="58"/>
      <c r="R209" s="58"/>
      <c r="S209" s="58"/>
      <c r="T209" s="58"/>
      <c r="U209" s="58"/>
      <c r="V209" s="58"/>
      <c r="W209" s="58"/>
      <c r="X209" s="58"/>
      <c r="Y209" s="58"/>
      <c r="Z209" s="58"/>
      <c r="AA209" s="58"/>
      <c r="AB209" s="58"/>
      <c r="AC209" s="58"/>
      <c r="AD209" s="58"/>
      <c r="AE209" s="58"/>
      <c r="AF209" s="58"/>
      <c r="AG209" s="58"/>
      <c r="AH209" s="58"/>
      <c r="AI209" s="58"/>
      <c r="AJ209" s="58"/>
      <c r="AK209" s="58"/>
      <c r="AL209" s="58"/>
      <c r="AM209" s="58"/>
      <c r="AN209" s="58"/>
      <c r="AO209" s="58"/>
      <c r="AP209" s="58"/>
      <c r="AQ209" s="58"/>
      <c r="AR209" s="58"/>
      <c r="AS209" s="58"/>
      <c r="AT209" s="58"/>
      <c r="AU209" s="58"/>
      <c r="AV209" s="58"/>
      <c r="AW209" s="58"/>
    </row>
    <row r="210" spans="1:49" ht="13.5" customHeight="1" x14ac:dyDescent="0.2">
      <c r="A210" s="155"/>
      <c r="B210" s="58"/>
      <c r="C210" s="157"/>
      <c r="D210" s="157"/>
      <c r="E210" s="58"/>
      <c r="F210" s="58"/>
      <c r="G210" s="58"/>
      <c r="H210" s="58"/>
      <c r="I210" s="58"/>
      <c r="J210" s="58"/>
      <c r="K210" s="58"/>
      <c r="L210" s="158"/>
      <c r="M210" s="58"/>
      <c r="N210" s="58"/>
      <c r="O210" s="58"/>
      <c r="P210" s="58"/>
      <c r="Q210" s="58"/>
      <c r="R210" s="58"/>
      <c r="S210" s="58"/>
      <c r="T210" s="58"/>
      <c r="U210" s="58"/>
      <c r="V210" s="58"/>
      <c r="W210" s="58"/>
      <c r="X210" s="58"/>
      <c r="Y210" s="58"/>
      <c r="Z210" s="58"/>
      <c r="AA210" s="58"/>
      <c r="AB210" s="58"/>
      <c r="AC210" s="58"/>
      <c r="AD210" s="58"/>
      <c r="AE210" s="58"/>
      <c r="AF210" s="58"/>
      <c r="AG210" s="58"/>
      <c r="AH210" s="58"/>
      <c r="AI210" s="58"/>
      <c r="AJ210" s="58"/>
      <c r="AK210" s="58"/>
      <c r="AL210" s="58"/>
      <c r="AM210" s="58"/>
      <c r="AN210" s="58"/>
      <c r="AO210" s="58"/>
      <c r="AP210" s="58"/>
      <c r="AQ210" s="58"/>
      <c r="AR210" s="58"/>
      <c r="AS210" s="58"/>
      <c r="AT210" s="58"/>
      <c r="AU210" s="58"/>
      <c r="AV210" s="58"/>
      <c r="AW210" s="58"/>
    </row>
    <row r="211" spans="1:49" ht="13.5" customHeight="1" x14ac:dyDescent="0.2">
      <c r="A211" s="155"/>
      <c r="B211" s="58"/>
      <c r="C211" s="157"/>
      <c r="D211" s="157"/>
      <c r="E211" s="58"/>
      <c r="F211" s="58"/>
      <c r="G211" s="58"/>
      <c r="H211" s="58"/>
      <c r="I211" s="58"/>
      <c r="J211" s="58"/>
      <c r="K211" s="58"/>
      <c r="L211" s="158"/>
      <c r="M211" s="58"/>
      <c r="N211" s="58"/>
      <c r="O211" s="58"/>
      <c r="P211" s="58"/>
      <c r="Q211" s="58"/>
      <c r="R211" s="58"/>
      <c r="S211" s="58"/>
      <c r="T211" s="58"/>
      <c r="U211" s="58"/>
      <c r="V211" s="58"/>
      <c r="W211" s="58"/>
      <c r="X211" s="58"/>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row>
    <row r="212" spans="1:49" ht="13.5" customHeight="1" x14ac:dyDescent="0.2">
      <c r="A212" s="155"/>
      <c r="B212" s="58"/>
      <c r="C212" s="157"/>
      <c r="D212" s="157"/>
      <c r="E212" s="58"/>
      <c r="F212" s="58"/>
      <c r="G212" s="58"/>
      <c r="H212" s="58"/>
      <c r="I212" s="58"/>
      <c r="J212" s="58"/>
      <c r="K212" s="58"/>
      <c r="L212" s="158"/>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row>
    <row r="213" spans="1:49" ht="13.5" customHeight="1" x14ac:dyDescent="0.2">
      <c r="A213" s="155"/>
      <c r="B213" s="58"/>
      <c r="C213" s="157"/>
      <c r="D213" s="157"/>
      <c r="E213" s="58"/>
      <c r="F213" s="58"/>
      <c r="G213" s="58"/>
      <c r="H213" s="58"/>
      <c r="I213" s="58"/>
      <c r="J213" s="58"/>
      <c r="K213" s="58"/>
      <c r="L213" s="158"/>
      <c r="M213" s="58"/>
      <c r="N213" s="58"/>
      <c r="O213" s="58"/>
      <c r="P213" s="58"/>
      <c r="Q213" s="58"/>
      <c r="R213" s="58"/>
      <c r="S213" s="58"/>
      <c r="T213" s="58"/>
      <c r="U213" s="58"/>
      <c r="V213" s="58"/>
      <c r="W213" s="58"/>
      <c r="X213" s="58"/>
      <c r="Y213" s="58"/>
      <c r="Z213" s="58"/>
      <c r="AA213" s="58"/>
      <c r="AB213" s="58"/>
      <c r="AC213" s="58"/>
      <c r="AD213" s="58"/>
      <c r="AE213" s="58"/>
      <c r="AF213" s="58"/>
      <c r="AG213" s="58"/>
      <c r="AH213" s="58"/>
      <c r="AI213" s="58"/>
      <c r="AJ213" s="58"/>
      <c r="AK213" s="58"/>
      <c r="AL213" s="58"/>
      <c r="AM213" s="58"/>
      <c r="AN213" s="58"/>
      <c r="AO213" s="58"/>
      <c r="AP213" s="58"/>
      <c r="AQ213" s="58"/>
      <c r="AR213" s="58"/>
      <c r="AS213" s="58"/>
      <c r="AT213" s="58"/>
      <c r="AU213" s="58"/>
      <c r="AV213" s="58"/>
      <c r="AW213" s="58"/>
    </row>
    <row r="214" spans="1:49" ht="13.5" customHeight="1" x14ac:dyDescent="0.2">
      <c r="A214" s="155"/>
      <c r="B214" s="58"/>
      <c r="C214" s="157"/>
      <c r="D214" s="157"/>
      <c r="E214" s="58"/>
      <c r="F214" s="58"/>
      <c r="G214" s="58"/>
      <c r="H214" s="58"/>
      <c r="I214" s="58"/>
      <c r="J214" s="58"/>
      <c r="K214" s="58"/>
      <c r="L214" s="158"/>
      <c r="M214" s="58"/>
      <c r="N214" s="58"/>
      <c r="O214" s="58"/>
      <c r="P214" s="58"/>
      <c r="Q214" s="58"/>
      <c r="R214" s="58"/>
      <c r="S214" s="58"/>
      <c r="T214" s="58"/>
      <c r="U214" s="58"/>
      <c r="V214" s="58"/>
      <c r="W214" s="58"/>
      <c r="X214" s="58"/>
      <c r="Y214" s="58"/>
      <c r="Z214" s="58"/>
      <c r="AA214" s="58"/>
      <c r="AB214" s="58"/>
      <c r="AC214" s="58"/>
      <c r="AD214" s="58"/>
      <c r="AE214" s="58"/>
      <c r="AF214" s="58"/>
      <c r="AG214" s="58"/>
      <c r="AH214" s="58"/>
      <c r="AI214" s="58"/>
      <c r="AJ214" s="58"/>
      <c r="AK214" s="58"/>
      <c r="AL214" s="58"/>
      <c r="AM214" s="58"/>
      <c r="AN214" s="58"/>
      <c r="AO214" s="58"/>
      <c r="AP214" s="58"/>
      <c r="AQ214" s="58"/>
      <c r="AR214" s="58"/>
      <c r="AS214" s="58"/>
      <c r="AT214" s="58"/>
      <c r="AU214" s="58"/>
      <c r="AV214" s="58"/>
      <c r="AW214" s="58"/>
    </row>
    <row r="215" spans="1:49" ht="13.5" customHeight="1" x14ac:dyDescent="0.2">
      <c r="A215" s="155"/>
      <c r="B215" s="58"/>
      <c r="C215" s="157"/>
      <c r="D215" s="157"/>
      <c r="E215" s="58"/>
      <c r="F215" s="58"/>
      <c r="G215" s="58"/>
      <c r="H215" s="58"/>
      <c r="I215" s="58"/>
      <c r="J215" s="58"/>
      <c r="K215" s="58"/>
      <c r="L215" s="158"/>
      <c r="M215" s="58"/>
      <c r="N215" s="58"/>
      <c r="O215" s="58"/>
      <c r="P215" s="58"/>
      <c r="Q215" s="58"/>
      <c r="R215" s="58"/>
      <c r="S215" s="58"/>
      <c r="T215" s="58"/>
      <c r="U215" s="58"/>
      <c r="V215" s="58"/>
      <c r="W215" s="58"/>
      <c r="X215" s="58"/>
      <c r="Y215" s="58"/>
      <c r="Z215" s="58"/>
      <c r="AA215" s="58"/>
      <c r="AB215" s="58"/>
      <c r="AC215" s="58"/>
      <c r="AD215" s="58"/>
      <c r="AE215" s="58"/>
      <c r="AF215" s="58"/>
      <c r="AG215" s="58"/>
      <c r="AH215" s="58"/>
      <c r="AI215" s="58"/>
      <c r="AJ215" s="58"/>
      <c r="AK215" s="58"/>
      <c r="AL215" s="58"/>
      <c r="AM215" s="58"/>
      <c r="AN215" s="58"/>
      <c r="AO215" s="58"/>
      <c r="AP215" s="58"/>
      <c r="AQ215" s="58"/>
      <c r="AR215" s="58"/>
      <c r="AS215" s="58"/>
      <c r="AT215" s="58"/>
      <c r="AU215" s="58"/>
      <c r="AV215" s="58"/>
      <c r="AW215" s="58"/>
    </row>
    <row r="216" spans="1:49" ht="13.5" customHeight="1" x14ac:dyDescent="0.2">
      <c r="A216" s="155"/>
      <c r="B216" s="58"/>
      <c r="C216" s="157"/>
      <c r="D216" s="157"/>
      <c r="E216" s="58"/>
      <c r="F216" s="58"/>
      <c r="G216" s="58"/>
      <c r="H216" s="58"/>
      <c r="I216" s="58"/>
      <c r="J216" s="58"/>
      <c r="K216" s="58"/>
      <c r="L216" s="158"/>
      <c r="M216" s="58"/>
      <c r="N216" s="58"/>
      <c r="O216" s="58"/>
      <c r="P216" s="58"/>
      <c r="Q216" s="58"/>
      <c r="R216" s="58"/>
      <c r="S216" s="58"/>
      <c r="T216" s="58"/>
      <c r="U216" s="58"/>
      <c r="V216" s="58"/>
      <c r="W216" s="58"/>
      <c r="X216" s="58"/>
      <c r="Y216" s="58"/>
      <c r="Z216" s="58"/>
      <c r="AA216" s="58"/>
      <c r="AB216" s="58"/>
      <c r="AC216" s="58"/>
      <c r="AD216" s="58"/>
      <c r="AE216" s="58"/>
      <c r="AF216" s="58"/>
      <c r="AG216" s="58"/>
      <c r="AH216" s="58"/>
      <c r="AI216" s="58"/>
      <c r="AJ216" s="58"/>
      <c r="AK216" s="58"/>
      <c r="AL216" s="58"/>
      <c r="AM216" s="58"/>
      <c r="AN216" s="58"/>
      <c r="AO216" s="58"/>
      <c r="AP216" s="58"/>
      <c r="AQ216" s="58"/>
      <c r="AR216" s="58"/>
      <c r="AS216" s="58"/>
      <c r="AT216" s="58"/>
      <c r="AU216" s="58"/>
      <c r="AV216" s="58"/>
      <c r="AW216" s="58"/>
    </row>
    <row r="217" spans="1:49" ht="13.5" customHeight="1" x14ac:dyDescent="0.2">
      <c r="A217" s="155"/>
      <c r="B217" s="58"/>
      <c r="C217" s="157"/>
      <c r="D217" s="157"/>
      <c r="E217" s="58"/>
      <c r="F217" s="58"/>
      <c r="G217" s="58"/>
      <c r="H217" s="58"/>
      <c r="I217" s="58"/>
      <c r="J217" s="58"/>
      <c r="K217" s="58"/>
      <c r="L217" s="158"/>
      <c r="M217" s="58"/>
      <c r="N217" s="58"/>
      <c r="O217" s="58"/>
      <c r="P217" s="58"/>
      <c r="Q217" s="58"/>
      <c r="R217" s="58"/>
      <c r="S217" s="58"/>
      <c r="T217" s="58"/>
      <c r="U217" s="58"/>
      <c r="V217" s="58"/>
      <c r="W217" s="58"/>
      <c r="X217" s="58"/>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row>
    <row r="218" spans="1:49" ht="13.5" customHeight="1" x14ac:dyDescent="0.2">
      <c r="A218" s="155"/>
      <c r="B218" s="58"/>
      <c r="C218" s="157"/>
      <c r="D218" s="157"/>
      <c r="E218" s="58"/>
      <c r="F218" s="58"/>
      <c r="G218" s="58"/>
      <c r="H218" s="58"/>
      <c r="I218" s="58"/>
      <c r="J218" s="58"/>
      <c r="K218" s="58"/>
      <c r="L218" s="158"/>
      <c r="M218" s="58"/>
      <c r="N218" s="58"/>
      <c r="O218" s="58"/>
      <c r="P218" s="58"/>
      <c r="Q218" s="58"/>
      <c r="R218" s="58"/>
      <c r="S218" s="58"/>
      <c r="T218" s="58"/>
      <c r="U218" s="58"/>
      <c r="V218" s="58"/>
      <c r="W218" s="58"/>
      <c r="X218" s="58"/>
      <c r="Y218" s="58"/>
      <c r="Z218" s="58"/>
      <c r="AA218" s="58"/>
      <c r="AB218" s="58"/>
      <c r="AC218" s="58"/>
      <c r="AD218" s="58"/>
      <c r="AE218" s="58"/>
      <c r="AF218" s="58"/>
      <c r="AG218" s="58"/>
      <c r="AH218" s="58"/>
      <c r="AI218" s="58"/>
      <c r="AJ218" s="58"/>
      <c r="AK218" s="58"/>
      <c r="AL218" s="58"/>
      <c r="AM218" s="58"/>
      <c r="AN218" s="58"/>
      <c r="AO218" s="58"/>
      <c r="AP218" s="58"/>
      <c r="AQ218" s="58"/>
      <c r="AR218" s="58"/>
      <c r="AS218" s="58"/>
      <c r="AT218" s="58"/>
      <c r="AU218" s="58"/>
      <c r="AV218" s="58"/>
      <c r="AW218" s="58"/>
    </row>
    <row r="219" spans="1:49" ht="13.5" customHeight="1" x14ac:dyDescent="0.2">
      <c r="A219" s="155"/>
      <c r="B219" s="58"/>
      <c r="C219" s="157"/>
      <c r="D219" s="157"/>
      <c r="E219" s="58"/>
      <c r="F219" s="58"/>
      <c r="G219" s="58"/>
      <c r="H219" s="58"/>
      <c r="I219" s="58"/>
      <c r="J219" s="58"/>
      <c r="K219" s="58"/>
      <c r="L219" s="158"/>
      <c r="M219" s="58"/>
      <c r="N219" s="58"/>
      <c r="O219" s="58"/>
      <c r="P219" s="58"/>
      <c r="Q219" s="58"/>
      <c r="R219" s="58"/>
      <c r="S219" s="58"/>
      <c r="T219" s="58"/>
      <c r="U219" s="58"/>
      <c r="V219" s="58"/>
      <c r="W219" s="58"/>
      <c r="X219" s="58"/>
      <c r="Y219" s="58"/>
      <c r="Z219" s="58"/>
      <c r="AA219" s="58"/>
      <c r="AB219" s="58"/>
      <c r="AC219" s="58"/>
      <c r="AD219" s="58"/>
      <c r="AE219" s="58"/>
      <c r="AF219" s="58"/>
      <c r="AG219" s="58"/>
      <c r="AH219" s="58"/>
      <c r="AI219" s="58"/>
      <c r="AJ219" s="58"/>
      <c r="AK219" s="58"/>
      <c r="AL219" s="58"/>
      <c r="AM219" s="58"/>
      <c r="AN219" s="58"/>
      <c r="AO219" s="58"/>
      <c r="AP219" s="58"/>
      <c r="AQ219" s="58"/>
      <c r="AR219" s="58"/>
      <c r="AS219" s="58"/>
      <c r="AT219" s="58"/>
      <c r="AU219" s="58"/>
      <c r="AV219" s="58"/>
      <c r="AW219" s="58"/>
    </row>
    <row r="220" spans="1:49" ht="13.5" customHeight="1" x14ac:dyDescent="0.2">
      <c r="A220" s="155"/>
      <c r="B220" s="58"/>
      <c r="C220" s="157"/>
      <c r="D220" s="157"/>
      <c r="E220" s="58"/>
      <c r="F220" s="58"/>
      <c r="G220" s="58"/>
      <c r="H220" s="58"/>
      <c r="I220" s="58"/>
      <c r="J220" s="58"/>
      <c r="K220" s="58"/>
      <c r="L220" s="158"/>
      <c r="M220" s="58"/>
      <c r="N220" s="58"/>
      <c r="O220" s="58"/>
      <c r="P220" s="58"/>
      <c r="Q220" s="58"/>
      <c r="R220" s="58"/>
      <c r="S220" s="58"/>
      <c r="T220" s="58"/>
      <c r="U220" s="58"/>
      <c r="V220" s="58"/>
      <c r="W220" s="58"/>
      <c r="X220" s="58"/>
      <c r="Y220" s="58"/>
      <c r="Z220" s="58"/>
      <c r="AA220" s="58"/>
      <c r="AB220" s="58"/>
      <c r="AC220" s="58"/>
      <c r="AD220" s="58"/>
      <c r="AE220" s="58"/>
      <c r="AF220" s="58"/>
      <c r="AG220" s="58"/>
      <c r="AH220" s="58"/>
      <c r="AI220" s="58"/>
      <c r="AJ220" s="58"/>
      <c r="AK220" s="58"/>
      <c r="AL220" s="58"/>
      <c r="AM220" s="58"/>
      <c r="AN220" s="58"/>
      <c r="AO220" s="58"/>
      <c r="AP220" s="58"/>
      <c r="AQ220" s="58"/>
      <c r="AR220" s="58"/>
      <c r="AS220" s="58"/>
      <c r="AT220" s="58"/>
      <c r="AU220" s="58"/>
      <c r="AV220" s="58"/>
      <c r="AW220" s="58"/>
    </row>
    <row r="221" spans="1:49" ht="13.5" customHeight="1" x14ac:dyDescent="0.2">
      <c r="A221" s="155"/>
      <c r="B221" s="58"/>
      <c r="C221" s="157"/>
      <c r="D221" s="157"/>
      <c r="E221" s="58"/>
      <c r="F221" s="58"/>
      <c r="G221" s="58"/>
      <c r="H221" s="58"/>
      <c r="I221" s="58"/>
      <c r="J221" s="58"/>
      <c r="K221" s="58"/>
      <c r="L221" s="1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row>
    <row r="222" spans="1:49" ht="13.5" customHeight="1" x14ac:dyDescent="0.2">
      <c r="A222" s="155"/>
      <c r="B222" s="58"/>
      <c r="C222" s="157"/>
      <c r="D222" s="157"/>
      <c r="E222" s="58"/>
      <c r="F222" s="58"/>
      <c r="G222" s="58"/>
      <c r="H222" s="58"/>
      <c r="I222" s="58"/>
      <c r="J222" s="58"/>
      <c r="K222" s="58"/>
      <c r="L222" s="158"/>
      <c r="M222" s="58"/>
      <c r="N222" s="58"/>
      <c r="O222" s="58"/>
      <c r="P222" s="58"/>
      <c r="Q222" s="58"/>
      <c r="R222" s="58"/>
      <c r="S222" s="58"/>
      <c r="T222" s="58"/>
      <c r="U222" s="58"/>
      <c r="V222" s="58"/>
      <c r="W222" s="58"/>
      <c r="X222" s="58"/>
      <c r="Y222" s="58"/>
      <c r="Z222" s="58"/>
      <c r="AA222" s="58"/>
      <c r="AB222" s="58"/>
      <c r="AC222" s="58"/>
      <c r="AD222" s="58"/>
      <c r="AE222" s="58"/>
      <c r="AF222" s="58"/>
      <c r="AG222" s="58"/>
      <c r="AH222" s="58"/>
      <c r="AI222" s="58"/>
      <c r="AJ222" s="58"/>
      <c r="AK222" s="58"/>
      <c r="AL222" s="58"/>
      <c r="AM222" s="58"/>
      <c r="AN222" s="58"/>
      <c r="AO222" s="58"/>
      <c r="AP222" s="58"/>
      <c r="AQ222" s="58"/>
      <c r="AR222" s="58"/>
      <c r="AS222" s="58"/>
      <c r="AT222" s="58"/>
      <c r="AU222" s="58"/>
      <c r="AV222" s="58"/>
      <c r="AW222" s="58"/>
    </row>
    <row r="223" spans="1:49" ht="13.5" customHeight="1" x14ac:dyDescent="0.2">
      <c r="A223" s="155"/>
      <c r="B223" s="58"/>
      <c r="C223" s="157"/>
      <c r="D223" s="157"/>
      <c r="E223" s="58"/>
      <c r="F223" s="58"/>
      <c r="G223" s="58"/>
      <c r="H223" s="58"/>
      <c r="I223" s="58"/>
      <c r="J223" s="58"/>
      <c r="K223" s="58"/>
      <c r="L223" s="158"/>
      <c r="M223" s="58"/>
      <c r="N223" s="58"/>
      <c r="O223" s="58"/>
      <c r="P223" s="58"/>
      <c r="Q223" s="58"/>
      <c r="R223" s="58"/>
      <c r="S223" s="58"/>
      <c r="T223" s="58"/>
      <c r="U223" s="58"/>
      <c r="V223" s="58"/>
      <c r="W223" s="58"/>
      <c r="X223" s="58"/>
      <c r="Y223" s="58"/>
      <c r="Z223" s="58"/>
      <c r="AA223" s="58"/>
      <c r="AB223" s="58"/>
      <c r="AC223" s="58"/>
      <c r="AD223" s="58"/>
      <c r="AE223" s="58"/>
      <c r="AF223" s="58"/>
      <c r="AG223" s="58"/>
      <c r="AH223" s="58"/>
      <c r="AI223" s="58"/>
      <c r="AJ223" s="58"/>
      <c r="AK223" s="58"/>
      <c r="AL223" s="58"/>
      <c r="AM223" s="58"/>
      <c r="AN223" s="58"/>
      <c r="AO223" s="58"/>
      <c r="AP223" s="58"/>
      <c r="AQ223" s="58"/>
      <c r="AR223" s="58"/>
      <c r="AS223" s="58"/>
      <c r="AT223" s="58"/>
      <c r="AU223" s="58"/>
      <c r="AV223" s="58"/>
      <c r="AW223" s="58"/>
    </row>
    <row r="224" spans="1:49" ht="13.5" customHeight="1" x14ac:dyDescent="0.2">
      <c r="A224" s="155"/>
      <c r="B224" s="58"/>
      <c r="C224" s="157"/>
      <c r="D224" s="157"/>
      <c r="E224" s="58"/>
      <c r="F224" s="58"/>
      <c r="G224" s="58"/>
      <c r="H224" s="58"/>
      <c r="I224" s="58"/>
      <c r="J224" s="58"/>
      <c r="K224" s="58"/>
      <c r="L224" s="158"/>
      <c r="M224" s="58"/>
      <c r="N224" s="58"/>
      <c r="O224" s="58"/>
      <c r="P224" s="58"/>
      <c r="Q224" s="58"/>
      <c r="R224" s="58"/>
      <c r="S224" s="58"/>
      <c r="T224" s="58"/>
      <c r="U224" s="58"/>
      <c r="V224" s="58"/>
      <c r="W224" s="58"/>
      <c r="X224" s="58"/>
      <c r="Y224" s="58"/>
      <c r="Z224" s="58"/>
      <c r="AA224" s="58"/>
      <c r="AB224" s="58"/>
      <c r="AC224" s="58"/>
      <c r="AD224" s="58"/>
      <c r="AE224" s="58"/>
      <c r="AF224" s="58"/>
      <c r="AG224" s="58"/>
      <c r="AH224" s="58"/>
      <c r="AI224" s="58"/>
      <c r="AJ224" s="58"/>
      <c r="AK224" s="58"/>
      <c r="AL224" s="58"/>
      <c r="AM224" s="58"/>
      <c r="AN224" s="58"/>
      <c r="AO224" s="58"/>
      <c r="AP224" s="58"/>
      <c r="AQ224" s="58"/>
      <c r="AR224" s="58"/>
      <c r="AS224" s="58"/>
      <c r="AT224" s="58"/>
      <c r="AU224" s="58"/>
      <c r="AV224" s="58"/>
      <c r="AW224" s="58"/>
    </row>
    <row r="225" spans="1:49" ht="13.5" customHeight="1" x14ac:dyDescent="0.2">
      <c r="A225" s="155"/>
      <c r="B225" s="58"/>
      <c r="C225" s="157"/>
      <c r="D225" s="157"/>
      <c r="E225" s="58"/>
      <c r="F225" s="58"/>
      <c r="G225" s="58"/>
      <c r="H225" s="58"/>
      <c r="I225" s="58"/>
      <c r="J225" s="58"/>
      <c r="K225" s="58"/>
      <c r="L225" s="158"/>
      <c r="M225" s="58"/>
      <c r="N225" s="58"/>
      <c r="O225" s="58"/>
      <c r="P225" s="58"/>
      <c r="Q225" s="58"/>
      <c r="R225" s="58"/>
      <c r="S225" s="58"/>
      <c r="T225" s="58"/>
      <c r="U225" s="58"/>
      <c r="V225" s="58"/>
      <c r="W225" s="58"/>
      <c r="X225" s="58"/>
      <c r="Y225" s="58"/>
      <c r="Z225" s="58"/>
      <c r="AA225" s="58"/>
      <c r="AB225" s="58"/>
      <c r="AC225" s="58"/>
      <c r="AD225" s="58"/>
      <c r="AE225" s="58"/>
      <c r="AF225" s="58"/>
      <c r="AG225" s="58"/>
      <c r="AH225" s="58"/>
      <c r="AI225" s="58"/>
      <c r="AJ225" s="58"/>
      <c r="AK225" s="58"/>
      <c r="AL225" s="58"/>
      <c r="AM225" s="58"/>
      <c r="AN225" s="58"/>
      <c r="AO225" s="58"/>
      <c r="AP225" s="58"/>
      <c r="AQ225" s="58"/>
      <c r="AR225" s="58"/>
      <c r="AS225" s="58"/>
      <c r="AT225" s="58"/>
      <c r="AU225" s="58"/>
      <c r="AV225" s="58"/>
      <c r="AW225" s="58"/>
    </row>
    <row r="226" spans="1:49" ht="13.5" customHeight="1" x14ac:dyDescent="0.2">
      <c r="A226" s="155"/>
      <c r="B226" s="58"/>
      <c r="C226" s="157"/>
      <c r="D226" s="157"/>
      <c r="E226" s="58"/>
      <c r="F226" s="58"/>
      <c r="G226" s="58"/>
      <c r="H226" s="58"/>
      <c r="I226" s="58"/>
      <c r="J226" s="58"/>
      <c r="K226" s="58"/>
      <c r="L226" s="158"/>
      <c r="M226" s="58"/>
      <c r="N226" s="58"/>
      <c r="O226" s="58"/>
      <c r="P226" s="58"/>
      <c r="Q226" s="58"/>
      <c r="R226" s="58"/>
      <c r="S226" s="58"/>
      <c r="T226" s="58"/>
      <c r="U226" s="58"/>
      <c r="V226" s="58"/>
      <c r="W226" s="58"/>
      <c r="X226" s="58"/>
      <c r="Y226" s="58"/>
      <c r="Z226" s="58"/>
      <c r="AA226" s="58"/>
      <c r="AB226" s="58"/>
      <c r="AC226" s="58"/>
      <c r="AD226" s="58"/>
      <c r="AE226" s="58"/>
      <c r="AF226" s="58"/>
      <c r="AG226" s="58"/>
      <c r="AH226" s="58"/>
      <c r="AI226" s="58"/>
      <c r="AJ226" s="58"/>
      <c r="AK226" s="58"/>
      <c r="AL226" s="58"/>
      <c r="AM226" s="58"/>
      <c r="AN226" s="58"/>
      <c r="AO226" s="58"/>
      <c r="AP226" s="58"/>
      <c r="AQ226" s="58"/>
      <c r="AR226" s="58"/>
      <c r="AS226" s="58"/>
      <c r="AT226" s="58"/>
      <c r="AU226" s="58"/>
      <c r="AV226" s="58"/>
      <c r="AW226" s="58"/>
    </row>
    <row r="227" spans="1:49" ht="13.5" customHeight="1" x14ac:dyDescent="0.2">
      <c r="A227" s="155"/>
      <c r="B227" s="58"/>
      <c r="C227" s="157"/>
      <c r="D227" s="157"/>
      <c r="E227" s="58"/>
      <c r="F227" s="58"/>
      <c r="G227" s="58"/>
      <c r="H227" s="58"/>
      <c r="I227" s="58"/>
      <c r="J227" s="58"/>
      <c r="K227" s="58"/>
      <c r="L227" s="158"/>
      <c r="M227" s="58"/>
      <c r="N227" s="58"/>
      <c r="O227" s="58"/>
      <c r="P227" s="58"/>
      <c r="Q227" s="58"/>
      <c r="R227" s="58"/>
      <c r="S227" s="58"/>
      <c r="T227" s="58"/>
      <c r="U227" s="58"/>
      <c r="V227" s="58"/>
      <c r="W227" s="58"/>
      <c r="X227" s="58"/>
      <c r="Y227" s="58"/>
      <c r="Z227" s="58"/>
      <c r="AA227" s="58"/>
      <c r="AB227" s="58"/>
      <c r="AC227" s="58"/>
      <c r="AD227" s="58"/>
      <c r="AE227" s="58"/>
      <c r="AF227" s="58"/>
      <c r="AG227" s="58"/>
      <c r="AH227" s="58"/>
      <c r="AI227" s="58"/>
      <c r="AJ227" s="58"/>
      <c r="AK227" s="58"/>
      <c r="AL227" s="58"/>
      <c r="AM227" s="58"/>
      <c r="AN227" s="58"/>
      <c r="AO227" s="58"/>
      <c r="AP227" s="58"/>
      <c r="AQ227" s="58"/>
      <c r="AR227" s="58"/>
      <c r="AS227" s="58"/>
      <c r="AT227" s="58"/>
      <c r="AU227" s="58"/>
      <c r="AV227" s="58"/>
      <c r="AW227" s="58"/>
    </row>
    <row r="228" spans="1:49" ht="13.5" customHeight="1" x14ac:dyDescent="0.2">
      <c r="A228" s="155"/>
      <c r="B228" s="58"/>
      <c r="C228" s="157"/>
      <c r="D228" s="157"/>
      <c r="E228" s="58"/>
      <c r="F228" s="58"/>
      <c r="G228" s="58"/>
      <c r="H228" s="58"/>
      <c r="I228" s="58"/>
      <c r="J228" s="58"/>
      <c r="K228" s="58"/>
      <c r="L228" s="158"/>
      <c r="M228" s="58"/>
      <c r="N228" s="58"/>
      <c r="O228" s="58"/>
      <c r="P228" s="58"/>
      <c r="Q228" s="58"/>
      <c r="R228" s="58"/>
      <c r="S228" s="58"/>
      <c r="T228" s="58"/>
      <c r="U228" s="58"/>
      <c r="V228" s="58"/>
      <c r="W228" s="58"/>
      <c r="X228" s="58"/>
      <c r="Y228" s="58"/>
      <c r="Z228" s="58"/>
      <c r="AA228" s="58"/>
      <c r="AB228" s="58"/>
      <c r="AC228" s="58"/>
      <c r="AD228" s="58"/>
      <c r="AE228" s="58"/>
      <c r="AF228" s="58"/>
      <c r="AG228" s="58"/>
      <c r="AH228" s="58"/>
      <c r="AI228" s="58"/>
      <c r="AJ228" s="58"/>
      <c r="AK228" s="58"/>
      <c r="AL228" s="58"/>
      <c r="AM228" s="58"/>
      <c r="AN228" s="58"/>
      <c r="AO228" s="58"/>
      <c r="AP228" s="58"/>
      <c r="AQ228" s="58"/>
      <c r="AR228" s="58"/>
      <c r="AS228" s="58"/>
      <c r="AT228" s="58"/>
      <c r="AU228" s="58"/>
      <c r="AV228" s="58"/>
      <c r="AW228" s="58"/>
    </row>
    <row r="229" spans="1:49" ht="13.5" customHeight="1" x14ac:dyDescent="0.2">
      <c r="A229" s="155"/>
      <c r="B229" s="58"/>
      <c r="C229" s="157"/>
      <c r="D229" s="157"/>
      <c r="E229" s="58"/>
      <c r="F229" s="58"/>
      <c r="G229" s="58"/>
      <c r="H229" s="58"/>
      <c r="I229" s="58"/>
      <c r="J229" s="58"/>
      <c r="K229" s="58"/>
      <c r="L229" s="1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8"/>
      <c r="AL229" s="58"/>
      <c r="AM229" s="58"/>
      <c r="AN229" s="58"/>
      <c r="AO229" s="58"/>
      <c r="AP229" s="58"/>
      <c r="AQ229" s="58"/>
      <c r="AR229" s="58"/>
      <c r="AS229" s="58"/>
      <c r="AT229" s="58"/>
      <c r="AU229" s="58"/>
      <c r="AV229" s="58"/>
      <c r="AW229" s="58"/>
    </row>
    <row r="230" spans="1:49" ht="13.5" customHeight="1" x14ac:dyDescent="0.2">
      <c r="A230" s="155"/>
      <c r="B230" s="58"/>
      <c r="C230" s="157"/>
      <c r="D230" s="157"/>
      <c r="E230" s="58"/>
      <c r="F230" s="58"/>
      <c r="G230" s="58"/>
      <c r="H230" s="58"/>
      <c r="I230" s="58"/>
      <c r="J230" s="58"/>
      <c r="K230" s="58"/>
      <c r="L230" s="158"/>
      <c r="M230" s="58"/>
      <c r="N230" s="58"/>
      <c r="O230" s="58"/>
      <c r="P230" s="58"/>
      <c r="Q230" s="58"/>
      <c r="R230" s="58"/>
      <c r="S230" s="58"/>
      <c r="T230" s="58"/>
      <c r="U230" s="58"/>
      <c r="V230" s="58"/>
      <c r="W230" s="58"/>
      <c r="X230" s="58"/>
      <c r="Y230" s="58"/>
      <c r="Z230" s="58"/>
      <c r="AA230" s="58"/>
      <c r="AB230" s="58"/>
      <c r="AC230" s="58"/>
      <c r="AD230" s="58"/>
      <c r="AE230" s="58"/>
      <c r="AF230" s="58"/>
      <c r="AG230" s="58"/>
      <c r="AH230" s="58"/>
      <c r="AI230" s="58"/>
      <c r="AJ230" s="58"/>
      <c r="AK230" s="58"/>
      <c r="AL230" s="58"/>
      <c r="AM230" s="58"/>
      <c r="AN230" s="58"/>
      <c r="AO230" s="58"/>
      <c r="AP230" s="58"/>
      <c r="AQ230" s="58"/>
      <c r="AR230" s="58"/>
      <c r="AS230" s="58"/>
      <c r="AT230" s="58"/>
      <c r="AU230" s="58"/>
      <c r="AV230" s="58"/>
      <c r="AW230" s="58"/>
    </row>
    <row r="231" spans="1:49" ht="13.5" customHeight="1" x14ac:dyDescent="0.2">
      <c r="A231" s="155"/>
      <c r="B231" s="58"/>
      <c r="C231" s="157"/>
      <c r="D231" s="157"/>
      <c r="E231" s="58"/>
      <c r="F231" s="58"/>
      <c r="G231" s="58"/>
      <c r="H231" s="58"/>
      <c r="I231" s="58"/>
      <c r="J231" s="58"/>
      <c r="K231" s="58"/>
      <c r="L231" s="158"/>
      <c r="M231" s="58"/>
      <c r="N231" s="58"/>
      <c r="O231" s="58"/>
      <c r="P231" s="58"/>
      <c r="Q231" s="58"/>
      <c r="R231" s="58"/>
      <c r="S231" s="58"/>
      <c r="T231" s="58"/>
      <c r="U231" s="58"/>
      <c r="V231" s="58"/>
      <c r="W231" s="58"/>
      <c r="X231" s="58"/>
      <c r="Y231" s="58"/>
      <c r="Z231" s="58"/>
      <c r="AA231" s="58"/>
      <c r="AB231" s="58"/>
      <c r="AC231" s="58"/>
      <c r="AD231" s="58"/>
      <c r="AE231" s="58"/>
      <c r="AF231" s="58"/>
      <c r="AG231" s="58"/>
      <c r="AH231" s="58"/>
      <c r="AI231" s="58"/>
      <c r="AJ231" s="58"/>
      <c r="AK231" s="58"/>
      <c r="AL231" s="58"/>
      <c r="AM231" s="58"/>
      <c r="AN231" s="58"/>
      <c r="AO231" s="58"/>
      <c r="AP231" s="58"/>
      <c r="AQ231" s="58"/>
      <c r="AR231" s="58"/>
      <c r="AS231" s="58"/>
      <c r="AT231" s="58"/>
      <c r="AU231" s="58"/>
      <c r="AV231" s="58"/>
      <c r="AW231" s="58"/>
    </row>
    <row r="232" spans="1:49" ht="13.5" customHeight="1" x14ac:dyDescent="0.2">
      <c r="A232" s="155"/>
      <c r="B232" s="58"/>
      <c r="C232" s="157"/>
      <c r="D232" s="157"/>
      <c r="E232" s="58"/>
      <c r="F232" s="58"/>
      <c r="G232" s="58"/>
      <c r="H232" s="58"/>
      <c r="I232" s="58"/>
      <c r="J232" s="58"/>
      <c r="K232" s="58"/>
      <c r="L232" s="158"/>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c r="AM232" s="58"/>
      <c r="AN232" s="58"/>
      <c r="AO232" s="58"/>
      <c r="AP232" s="58"/>
      <c r="AQ232" s="58"/>
      <c r="AR232" s="58"/>
      <c r="AS232" s="58"/>
      <c r="AT232" s="58"/>
      <c r="AU232" s="58"/>
      <c r="AV232" s="58"/>
      <c r="AW232" s="58"/>
    </row>
    <row r="233" spans="1:49" ht="13.5" customHeight="1" x14ac:dyDescent="0.2">
      <c r="A233" s="155"/>
      <c r="B233" s="58"/>
      <c r="C233" s="157"/>
      <c r="D233" s="157"/>
      <c r="E233" s="58"/>
      <c r="F233" s="58"/>
      <c r="G233" s="58"/>
      <c r="H233" s="58"/>
      <c r="I233" s="58"/>
      <c r="J233" s="58"/>
      <c r="K233" s="58"/>
      <c r="L233" s="158"/>
      <c r="M233" s="58"/>
      <c r="N233" s="58"/>
      <c r="O233" s="58"/>
      <c r="P233" s="58"/>
      <c r="Q233" s="58"/>
      <c r="R233" s="58"/>
      <c r="S233" s="58"/>
      <c r="T233" s="58"/>
      <c r="U233" s="58"/>
      <c r="V233" s="58"/>
      <c r="W233" s="58"/>
      <c r="X233" s="58"/>
      <c r="Y233" s="58"/>
      <c r="Z233" s="58"/>
      <c r="AA233" s="58"/>
      <c r="AB233" s="58"/>
      <c r="AC233" s="58"/>
      <c r="AD233" s="58"/>
      <c r="AE233" s="58"/>
      <c r="AF233" s="58"/>
      <c r="AG233" s="58"/>
      <c r="AH233" s="58"/>
      <c r="AI233" s="58"/>
      <c r="AJ233" s="58"/>
      <c r="AK233" s="58"/>
      <c r="AL233" s="58"/>
      <c r="AM233" s="58"/>
      <c r="AN233" s="58"/>
      <c r="AO233" s="58"/>
      <c r="AP233" s="58"/>
      <c r="AQ233" s="58"/>
      <c r="AR233" s="58"/>
      <c r="AS233" s="58"/>
      <c r="AT233" s="58"/>
      <c r="AU233" s="58"/>
      <c r="AV233" s="58"/>
      <c r="AW233" s="58"/>
    </row>
    <row r="234" spans="1:49" ht="13.5" customHeight="1" x14ac:dyDescent="0.2">
      <c r="A234" s="155"/>
      <c r="B234" s="58"/>
      <c r="C234" s="157"/>
      <c r="D234" s="157"/>
      <c r="E234" s="58"/>
      <c r="F234" s="58"/>
      <c r="G234" s="58"/>
      <c r="H234" s="58"/>
      <c r="I234" s="58"/>
      <c r="J234" s="58"/>
      <c r="K234" s="58"/>
      <c r="L234" s="158"/>
      <c r="M234" s="58"/>
      <c r="N234" s="58"/>
      <c r="O234" s="58"/>
      <c r="P234" s="58"/>
      <c r="Q234" s="58"/>
      <c r="R234" s="58"/>
      <c r="S234" s="58"/>
      <c r="T234" s="58"/>
      <c r="U234" s="58"/>
      <c r="V234" s="58"/>
      <c r="W234" s="58"/>
      <c r="X234" s="58"/>
      <c r="Y234" s="58"/>
      <c r="Z234" s="58"/>
      <c r="AA234" s="58"/>
      <c r="AB234" s="58"/>
      <c r="AC234" s="58"/>
      <c r="AD234" s="58"/>
      <c r="AE234" s="58"/>
      <c r="AF234" s="58"/>
      <c r="AG234" s="58"/>
      <c r="AH234" s="58"/>
      <c r="AI234" s="58"/>
      <c r="AJ234" s="58"/>
      <c r="AK234" s="58"/>
      <c r="AL234" s="58"/>
      <c r="AM234" s="58"/>
      <c r="AN234" s="58"/>
      <c r="AO234" s="58"/>
      <c r="AP234" s="58"/>
      <c r="AQ234" s="58"/>
      <c r="AR234" s="58"/>
      <c r="AS234" s="58"/>
      <c r="AT234" s="58"/>
      <c r="AU234" s="58"/>
      <c r="AV234" s="58"/>
      <c r="AW234" s="58"/>
    </row>
    <row r="235" spans="1:49" ht="13.5" customHeight="1" x14ac:dyDescent="0.2">
      <c r="A235" s="155"/>
      <c r="B235" s="58"/>
      <c r="C235" s="157"/>
      <c r="D235" s="157"/>
      <c r="E235" s="58"/>
      <c r="F235" s="58"/>
      <c r="G235" s="58"/>
      <c r="H235" s="58"/>
      <c r="I235" s="58"/>
      <c r="J235" s="58"/>
      <c r="K235" s="58"/>
      <c r="L235" s="158"/>
      <c r="M235" s="58"/>
      <c r="N235" s="58"/>
      <c r="O235" s="58"/>
      <c r="P235" s="58"/>
      <c r="Q235" s="58"/>
      <c r="R235" s="58"/>
      <c r="S235" s="58"/>
      <c r="T235" s="58"/>
      <c r="U235" s="58"/>
      <c r="V235" s="58"/>
      <c r="W235" s="58"/>
      <c r="X235" s="58"/>
      <c r="Y235" s="58"/>
      <c r="Z235" s="58"/>
      <c r="AA235" s="58"/>
      <c r="AB235" s="58"/>
      <c r="AC235" s="58"/>
      <c r="AD235" s="58"/>
      <c r="AE235" s="58"/>
      <c r="AF235" s="58"/>
      <c r="AG235" s="58"/>
      <c r="AH235" s="58"/>
      <c r="AI235" s="58"/>
      <c r="AJ235" s="58"/>
      <c r="AK235" s="58"/>
      <c r="AL235" s="58"/>
      <c r="AM235" s="58"/>
      <c r="AN235" s="58"/>
      <c r="AO235" s="58"/>
      <c r="AP235" s="58"/>
      <c r="AQ235" s="58"/>
      <c r="AR235" s="58"/>
      <c r="AS235" s="58"/>
      <c r="AT235" s="58"/>
      <c r="AU235" s="58"/>
      <c r="AV235" s="58"/>
      <c r="AW235" s="58"/>
    </row>
    <row r="236" spans="1:49" ht="13.5" customHeight="1" x14ac:dyDescent="0.2">
      <c r="A236" s="155"/>
      <c r="B236" s="58"/>
      <c r="C236" s="157"/>
      <c r="D236" s="157"/>
      <c r="E236" s="58"/>
      <c r="F236" s="58"/>
      <c r="G236" s="58"/>
      <c r="H236" s="58"/>
      <c r="I236" s="58"/>
      <c r="J236" s="58"/>
      <c r="K236" s="58"/>
      <c r="L236" s="158"/>
      <c r="M236" s="58"/>
      <c r="N236" s="58"/>
      <c r="O236" s="58"/>
      <c r="P236" s="58"/>
      <c r="Q236" s="58"/>
      <c r="R236" s="58"/>
      <c r="S236" s="58"/>
      <c r="T236" s="58"/>
      <c r="U236" s="58"/>
      <c r="V236" s="58"/>
      <c r="W236" s="58"/>
      <c r="X236" s="58"/>
      <c r="Y236" s="58"/>
      <c r="Z236" s="58"/>
      <c r="AA236" s="58"/>
      <c r="AB236" s="58"/>
      <c r="AC236" s="58"/>
      <c r="AD236" s="58"/>
      <c r="AE236" s="58"/>
      <c r="AF236" s="58"/>
      <c r="AG236" s="58"/>
      <c r="AH236" s="58"/>
      <c r="AI236" s="58"/>
      <c r="AJ236" s="58"/>
      <c r="AK236" s="58"/>
      <c r="AL236" s="58"/>
      <c r="AM236" s="58"/>
      <c r="AN236" s="58"/>
      <c r="AO236" s="58"/>
      <c r="AP236" s="58"/>
      <c r="AQ236" s="58"/>
      <c r="AR236" s="58"/>
      <c r="AS236" s="58"/>
      <c r="AT236" s="58"/>
      <c r="AU236" s="58"/>
      <c r="AV236" s="58"/>
      <c r="AW236" s="58"/>
    </row>
    <row r="237" spans="1:49" ht="13.5" customHeight="1" x14ac:dyDescent="0.2">
      <c r="A237" s="155"/>
      <c r="B237" s="58"/>
      <c r="C237" s="157"/>
      <c r="D237" s="157"/>
      <c r="E237" s="58"/>
      <c r="F237" s="58"/>
      <c r="G237" s="58"/>
      <c r="H237" s="58"/>
      <c r="I237" s="58"/>
      <c r="J237" s="58"/>
      <c r="K237" s="58"/>
      <c r="L237" s="158"/>
      <c r="M237" s="58"/>
      <c r="N237" s="58"/>
      <c r="O237" s="58"/>
      <c r="P237" s="58"/>
      <c r="Q237" s="58"/>
      <c r="R237" s="58"/>
      <c r="S237" s="58"/>
      <c r="T237" s="58"/>
      <c r="U237" s="58"/>
      <c r="V237" s="58"/>
      <c r="W237" s="58"/>
      <c r="X237" s="58"/>
      <c r="Y237" s="58"/>
      <c r="Z237" s="58"/>
      <c r="AA237" s="58"/>
      <c r="AB237" s="58"/>
      <c r="AC237" s="58"/>
      <c r="AD237" s="58"/>
      <c r="AE237" s="58"/>
      <c r="AF237" s="58"/>
      <c r="AG237" s="58"/>
      <c r="AH237" s="58"/>
      <c r="AI237" s="58"/>
      <c r="AJ237" s="58"/>
      <c r="AK237" s="58"/>
      <c r="AL237" s="58"/>
      <c r="AM237" s="58"/>
      <c r="AN237" s="58"/>
      <c r="AO237" s="58"/>
      <c r="AP237" s="58"/>
      <c r="AQ237" s="58"/>
      <c r="AR237" s="58"/>
      <c r="AS237" s="58"/>
      <c r="AT237" s="58"/>
      <c r="AU237" s="58"/>
      <c r="AV237" s="58"/>
      <c r="AW237" s="58"/>
    </row>
    <row r="238" spans="1:49" ht="13.5" customHeight="1" x14ac:dyDescent="0.2">
      <c r="A238" s="155"/>
      <c r="B238" s="58"/>
      <c r="C238" s="157"/>
      <c r="D238" s="157"/>
      <c r="E238" s="58"/>
      <c r="F238" s="58"/>
      <c r="G238" s="58"/>
      <c r="H238" s="58"/>
      <c r="I238" s="58"/>
      <c r="J238" s="58"/>
      <c r="K238" s="58"/>
      <c r="L238" s="158"/>
      <c r="M238" s="58"/>
      <c r="N238" s="58"/>
      <c r="O238" s="58"/>
      <c r="P238" s="58"/>
      <c r="Q238" s="58"/>
      <c r="R238" s="58"/>
      <c r="S238" s="58"/>
      <c r="T238" s="58"/>
      <c r="U238" s="58"/>
      <c r="V238" s="58"/>
      <c r="W238" s="58"/>
      <c r="X238" s="58"/>
      <c r="Y238" s="58"/>
      <c r="Z238" s="58"/>
      <c r="AA238" s="58"/>
      <c r="AB238" s="58"/>
      <c r="AC238" s="58"/>
      <c r="AD238" s="58"/>
      <c r="AE238" s="58"/>
      <c r="AF238" s="58"/>
      <c r="AG238" s="58"/>
      <c r="AH238" s="58"/>
      <c r="AI238" s="58"/>
      <c r="AJ238" s="58"/>
      <c r="AK238" s="58"/>
      <c r="AL238" s="58"/>
      <c r="AM238" s="58"/>
      <c r="AN238" s="58"/>
      <c r="AO238" s="58"/>
      <c r="AP238" s="58"/>
      <c r="AQ238" s="58"/>
      <c r="AR238" s="58"/>
      <c r="AS238" s="58"/>
      <c r="AT238" s="58"/>
      <c r="AU238" s="58"/>
      <c r="AV238" s="58"/>
      <c r="AW238" s="58"/>
    </row>
    <row r="239" spans="1:49" ht="13.5" customHeight="1" x14ac:dyDescent="0.2">
      <c r="A239" s="155"/>
      <c r="B239" s="58"/>
      <c r="C239" s="157"/>
      <c r="D239" s="157"/>
      <c r="E239" s="58"/>
      <c r="F239" s="58"/>
      <c r="G239" s="58"/>
      <c r="H239" s="58"/>
      <c r="I239" s="58"/>
      <c r="J239" s="58"/>
      <c r="K239" s="58"/>
      <c r="L239" s="158"/>
      <c r="M239" s="58"/>
      <c r="N239" s="58"/>
      <c r="O239" s="58"/>
      <c r="P239" s="58"/>
      <c r="Q239" s="58"/>
      <c r="R239" s="58"/>
      <c r="S239" s="58"/>
      <c r="T239" s="58"/>
      <c r="U239" s="58"/>
      <c r="V239" s="58"/>
      <c r="W239" s="58"/>
      <c r="X239" s="58"/>
      <c r="Y239" s="58"/>
      <c r="Z239" s="58"/>
      <c r="AA239" s="58"/>
      <c r="AB239" s="58"/>
      <c r="AC239" s="58"/>
      <c r="AD239" s="58"/>
      <c r="AE239" s="58"/>
      <c r="AF239" s="58"/>
      <c r="AG239" s="58"/>
      <c r="AH239" s="58"/>
      <c r="AI239" s="58"/>
      <c r="AJ239" s="58"/>
      <c r="AK239" s="58"/>
      <c r="AL239" s="58"/>
      <c r="AM239" s="58"/>
      <c r="AN239" s="58"/>
      <c r="AO239" s="58"/>
      <c r="AP239" s="58"/>
      <c r="AQ239" s="58"/>
      <c r="AR239" s="58"/>
      <c r="AS239" s="58"/>
      <c r="AT239" s="58"/>
      <c r="AU239" s="58"/>
      <c r="AV239" s="58"/>
      <c r="AW239" s="58"/>
    </row>
    <row r="240" spans="1:49" ht="13.5" customHeight="1" x14ac:dyDescent="0.2">
      <c r="A240" s="155"/>
      <c r="B240" s="58"/>
      <c r="C240" s="157"/>
      <c r="D240" s="157"/>
      <c r="E240" s="58"/>
      <c r="F240" s="58"/>
      <c r="G240" s="58"/>
      <c r="H240" s="58"/>
      <c r="I240" s="58"/>
      <c r="J240" s="58"/>
      <c r="K240" s="58"/>
      <c r="L240" s="158"/>
      <c r="M240" s="58"/>
      <c r="N240" s="58"/>
      <c r="O240" s="58"/>
      <c r="P240" s="58"/>
      <c r="Q240" s="58"/>
      <c r="R240" s="58"/>
      <c r="S240" s="58"/>
      <c r="T240" s="58"/>
      <c r="U240" s="58"/>
      <c r="V240" s="58"/>
      <c r="W240" s="58"/>
      <c r="X240" s="58"/>
      <c r="Y240" s="58"/>
      <c r="Z240" s="58"/>
      <c r="AA240" s="58"/>
      <c r="AB240" s="58"/>
      <c r="AC240" s="58"/>
      <c r="AD240" s="58"/>
      <c r="AE240" s="58"/>
      <c r="AF240" s="58"/>
      <c r="AG240" s="58"/>
      <c r="AH240" s="58"/>
      <c r="AI240" s="58"/>
      <c r="AJ240" s="58"/>
      <c r="AK240" s="58"/>
      <c r="AL240" s="58"/>
      <c r="AM240" s="58"/>
      <c r="AN240" s="58"/>
      <c r="AO240" s="58"/>
      <c r="AP240" s="58"/>
      <c r="AQ240" s="58"/>
      <c r="AR240" s="58"/>
      <c r="AS240" s="58"/>
      <c r="AT240" s="58"/>
      <c r="AU240" s="58"/>
      <c r="AV240" s="58"/>
      <c r="AW240" s="58"/>
    </row>
    <row r="241" spans="1:49" ht="13.5" customHeight="1" x14ac:dyDescent="0.2">
      <c r="A241" s="155"/>
      <c r="B241" s="58"/>
      <c r="C241" s="157"/>
      <c r="D241" s="157"/>
      <c r="E241" s="58"/>
      <c r="F241" s="58"/>
      <c r="G241" s="58"/>
      <c r="H241" s="58"/>
      <c r="I241" s="58"/>
      <c r="J241" s="58"/>
      <c r="K241" s="58"/>
      <c r="L241" s="158"/>
      <c r="M241" s="58"/>
      <c r="N241" s="58"/>
      <c r="O241" s="58"/>
      <c r="P241" s="58"/>
      <c r="Q241" s="58"/>
      <c r="R241" s="58"/>
      <c r="S241" s="58"/>
      <c r="T241" s="58"/>
      <c r="U241" s="58"/>
      <c r="V241" s="58"/>
      <c r="W241" s="58"/>
      <c r="X241" s="58"/>
      <c r="Y241" s="58"/>
      <c r="Z241" s="58"/>
      <c r="AA241" s="58"/>
      <c r="AB241" s="58"/>
      <c r="AC241" s="58"/>
      <c r="AD241" s="58"/>
      <c r="AE241" s="58"/>
      <c r="AF241" s="58"/>
      <c r="AG241" s="58"/>
      <c r="AH241" s="58"/>
      <c r="AI241" s="58"/>
      <c r="AJ241" s="58"/>
      <c r="AK241" s="58"/>
      <c r="AL241" s="58"/>
      <c r="AM241" s="58"/>
      <c r="AN241" s="58"/>
      <c r="AO241" s="58"/>
      <c r="AP241" s="58"/>
      <c r="AQ241" s="58"/>
      <c r="AR241" s="58"/>
      <c r="AS241" s="58"/>
      <c r="AT241" s="58"/>
      <c r="AU241" s="58"/>
      <c r="AV241" s="58"/>
      <c r="AW241" s="58"/>
    </row>
    <row r="242" spans="1:49" ht="13.5" customHeight="1" x14ac:dyDescent="0.2">
      <c r="A242" s="155"/>
      <c r="B242" s="58"/>
      <c r="C242" s="157"/>
      <c r="D242" s="157"/>
      <c r="E242" s="58"/>
      <c r="F242" s="58"/>
      <c r="G242" s="58"/>
      <c r="H242" s="58"/>
      <c r="I242" s="58"/>
      <c r="J242" s="58"/>
      <c r="K242" s="58"/>
      <c r="L242" s="158"/>
      <c r="M242" s="58"/>
      <c r="N242" s="58"/>
      <c r="O242" s="58"/>
      <c r="P242" s="58"/>
      <c r="Q242" s="58"/>
      <c r="R242" s="58"/>
      <c r="S242" s="58"/>
      <c r="T242" s="58"/>
      <c r="U242" s="58"/>
      <c r="V242" s="58"/>
      <c r="W242" s="58"/>
      <c r="X242" s="58"/>
      <c r="Y242" s="58"/>
      <c r="Z242" s="58"/>
      <c r="AA242" s="58"/>
      <c r="AB242" s="58"/>
      <c r="AC242" s="58"/>
      <c r="AD242" s="58"/>
      <c r="AE242" s="58"/>
      <c r="AF242" s="58"/>
      <c r="AG242" s="58"/>
      <c r="AH242" s="58"/>
      <c r="AI242" s="58"/>
      <c r="AJ242" s="58"/>
      <c r="AK242" s="58"/>
      <c r="AL242" s="58"/>
      <c r="AM242" s="58"/>
      <c r="AN242" s="58"/>
      <c r="AO242" s="58"/>
      <c r="AP242" s="58"/>
      <c r="AQ242" s="58"/>
      <c r="AR242" s="58"/>
      <c r="AS242" s="58"/>
      <c r="AT242" s="58"/>
      <c r="AU242" s="58"/>
      <c r="AV242" s="58"/>
      <c r="AW242" s="58"/>
    </row>
    <row r="243" spans="1:49" ht="13.5" customHeight="1" x14ac:dyDescent="0.2">
      <c r="A243" s="155"/>
      <c r="B243" s="58"/>
      <c r="C243" s="157"/>
      <c r="D243" s="157"/>
      <c r="E243" s="58"/>
      <c r="F243" s="58"/>
      <c r="G243" s="58"/>
      <c r="H243" s="58"/>
      <c r="I243" s="58"/>
      <c r="J243" s="58"/>
      <c r="K243" s="58"/>
      <c r="L243" s="158"/>
      <c r="M243" s="58"/>
      <c r="N243" s="58"/>
      <c r="O243" s="58"/>
      <c r="P243" s="58"/>
      <c r="Q243" s="58"/>
      <c r="R243" s="58"/>
      <c r="S243" s="58"/>
      <c r="T243" s="58"/>
      <c r="U243" s="58"/>
      <c r="V243" s="58"/>
      <c r="W243" s="58"/>
      <c r="X243" s="58"/>
      <c r="Y243" s="58"/>
      <c r="Z243" s="58"/>
      <c r="AA243" s="58"/>
      <c r="AB243" s="58"/>
      <c r="AC243" s="58"/>
      <c r="AD243" s="58"/>
      <c r="AE243" s="58"/>
      <c r="AF243" s="58"/>
      <c r="AG243" s="58"/>
      <c r="AH243" s="58"/>
      <c r="AI243" s="58"/>
      <c r="AJ243" s="58"/>
      <c r="AK243" s="58"/>
      <c r="AL243" s="58"/>
      <c r="AM243" s="58"/>
      <c r="AN243" s="58"/>
      <c r="AO243" s="58"/>
      <c r="AP243" s="58"/>
      <c r="AQ243" s="58"/>
      <c r="AR243" s="58"/>
      <c r="AS243" s="58"/>
      <c r="AT243" s="58"/>
      <c r="AU243" s="58"/>
      <c r="AV243" s="58"/>
      <c r="AW243" s="58"/>
    </row>
    <row r="244" spans="1:49" ht="13.5" customHeight="1" x14ac:dyDescent="0.2">
      <c r="A244" s="155"/>
      <c r="B244" s="58"/>
      <c r="C244" s="157"/>
      <c r="D244" s="157"/>
      <c r="E244" s="58"/>
      <c r="F244" s="58"/>
      <c r="G244" s="58"/>
      <c r="H244" s="58"/>
      <c r="I244" s="58"/>
      <c r="J244" s="58"/>
      <c r="K244" s="58"/>
      <c r="L244" s="158"/>
      <c r="M244" s="58"/>
      <c r="N244" s="58"/>
      <c r="O244" s="58"/>
      <c r="P244" s="58"/>
      <c r="Q244" s="58"/>
      <c r="R244" s="58"/>
      <c r="S244" s="58"/>
      <c r="T244" s="58"/>
      <c r="U244" s="58"/>
      <c r="V244" s="58"/>
      <c r="W244" s="58"/>
      <c r="X244" s="58"/>
      <c r="Y244" s="58"/>
      <c r="Z244" s="58"/>
      <c r="AA244" s="58"/>
      <c r="AB244" s="58"/>
      <c r="AC244" s="58"/>
      <c r="AD244" s="58"/>
      <c r="AE244" s="58"/>
      <c r="AF244" s="58"/>
      <c r="AG244" s="58"/>
      <c r="AH244" s="58"/>
      <c r="AI244" s="58"/>
      <c r="AJ244" s="58"/>
      <c r="AK244" s="58"/>
      <c r="AL244" s="58"/>
      <c r="AM244" s="58"/>
      <c r="AN244" s="58"/>
      <c r="AO244" s="58"/>
      <c r="AP244" s="58"/>
      <c r="AQ244" s="58"/>
      <c r="AR244" s="58"/>
      <c r="AS244" s="58"/>
      <c r="AT244" s="58"/>
      <c r="AU244" s="58"/>
      <c r="AV244" s="58"/>
      <c r="AW244" s="58"/>
    </row>
    <row r="245" spans="1:49" ht="13.5" customHeight="1" x14ac:dyDescent="0.2">
      <c r="A245" s="155"/>
      <c r="B245" s="58"/>
      <c r="C245" s="157"/>
      <c r="D245" s="157"/>
      <c r="E245" s="58"/>
      <c r="F245" s="58"/>
      <c r="G245" s="58"/>
      <c r="H245" s="58"/>
      <c r="I245" s="58"/>
      <c r="J245" s="58"/>
      <c r="K245" s="58"/>
      <c r="L245" s="158"/>
      <c r="M245" s="58"/>
      <c r="N245" s="58"/>
      <c r="O245" s="58"/>
      <c r="P245" s="58"/>
      <c r="Q245" s="58"/>
      <c r="R245" s="58"/>
      <c r="S245" s="58"/>
      <c r="T245" s="58"/>
      <c r="U245" s="58"/>
      <c r="V245" s="58"/>
      <c r="W245" s="58"/>
      <c r="X245" s="58"/>
      <c r="Y245" s="58"/>
      <c r="Z245" s="58"/>
      <c r="AA245" s="58"/>
      <c r="AB245" s="58"/>
      <c r="AC245" s="58"/>
      <c r="AD245" s="58"/>
      <c r="AE245" s="58"/>
      <c r="AF245" s="58"/>
      <c r="AG245" s="58"/>
      <c r="AH245" s="58"/>
      <c r="AI245" s="58"/>
      <c r="AJ245" s="58"/>
      <c r="AK245" s="58"/>
      <c r="AL245" s="58"/>
      <c r="AM245" s="58"/>
      <c r="AN245" s="58"/>
      <c r="AO245" s="58"/>
      <c r="AP245" s="58"/>
      <c r="AQ245" s="58"/>
      <c r="AR245" s="58"/>
      <c r="AS245" s="58"/>
      <c r="AT245" s="58"/>
      <c r="AU245" s="58"/>
      <c r="AV245" s="58"/>
      <c r="AW245" s="58"/>
    </row>
    <row r="246" spans="1:49" ht="13.5" customHeight="1" x14ac:dyDescent="0.2">
      <c r="A246" s="155"/>
      <c r="B246" s="58"/>
      <c r="C246" s="157"/>
      <c r="D246" s="157"/>
      <c r="E246" s="58"/>
      <c r="F246" s="58"/>
      <c r="G246" s="58"/>
      <c r="H246" s="58"/>
      <c r="I246" s="58"/>
      <c r="J246" s="58"/>
      <c r="K246" s="58"/>
      <c r="L246" s="158"/>
      <c r="M246" s="58"/>
      <c r="N246" s="58"/>
      <c r="O246" s="58"/>
      <c r="P246" s="58"/>
      <c r="Q246" s="58"/>
      <c r="R246" s="58"/>
      <c r="S246" s="58"/>
      <c r="T246" s="58"/>
      <c r="U246" s="58"/>
      <c r="V246" s="58"/>
      <c r="W246" s="58"/>
      <c r="X246" s="58"/>
      <c r="Y246" s="58"/>
      <c r="Z246" s="58"/>
      <c r="AA246" s="58"/>
      <c r="AB246" s="58"/>
      <c r="AC246" s="58"/>
      <c r="AD246" s="58"/>
      <c r="AE246" s="58"/>
      <c r="AF246" s="58"/>
      <c r="AG246" s="58"/>
      <c r="AH246" s="58"/>
      <c r="AI246" s="58"/>
      <c r="AJ246" s="58"/>
      <c r="AK246" s="58"/>
      <c r="AL246" s="58"/>
      <c r="AM246" s="58"/>
      <c r="AN246" s="58"/>
      <c r="AO246" s="58"/>
      <c r="AP246" s="58"/>
      <c r="AQ246" s="58"/>
      <c r="AR246" s="58"/>
      <c r="AS246" s="58"/>
      <c r="AT246" s="58"/>
      <c r="AU246" s="58"/>
      <c r="AV246" s="58"/>
      <c r="AW246" s="58"/>
    </row>
    <row r="247" spans="1:49" ht="13.5" customHeight="1" x14ac:dyDescent="0.2">
      <c r="A247" s="155"/>
      <c r="B247" s="58"/>
      <c r="C247" s="157"/>
      <c r="D247" s="157"/>
      <c r="E247" s="58"/>
      <c r="F247" s="58"/>
      <c r="G247" s="58"/>
      <c r="H247" s="58"/>
      <c r="I247" s="58"/>
      <c r="J247" s="58"/>
      <c r="K247" s="58"/>
      <c r="L247" s="158"/>
      <c r="M247" s="58"/>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row>
    <row r="248" spans="1:49" ht="13.5" customHeight="1" x14ac:dyDescent="0.2">
      <c r="A248" s="155"/>
      <c r="B248" s="58"/>
      <c r="C248" s="157"/>
      <c r="D248" s="157"/>
      <c r="E248" s="58"/>
      <c r="F248" s="58"/>
      <c r="G248" s="58"/>
      <c r="H248" s="58"/>
      <c r="I248" s="58"/>
      <c r="J248" s="58"/>
      <c r="K248" s="58"/>
      <c r="L248" s="158"/>
      <c r="M248" s="58"/>
      <c r="N248" s="58"/>
      <c r="O248" s="58"/>
      <c r="P248" s="58"/>
      <c r="Q248" s="58"/>
      <c r="R248" s="58"/>
      <c r="S248" s="58"/>
      <c r="T248" s="58"/>
      <c r="U248" s="58"/>
      <c r="V248" s="58"/>
      <c r="W248" s="58"/>
      <c r="X248" s="58"/>
      <c r="Y248" s="58"/>
      <c r="Z248" s="58"/>
      <c r="AA248" s="58"/>
      <c r="AB248" s="58"/>
      <c r="AC248" s="58"/>
      <c r="AD248" s="58"/>
      <c r="AE248" s="58"/>
      <c r="AF248" s="58"/>
      <c r="AG248" s="58"/>
      <c r="AH248" s="58"/>
      <c r="AI248" s="58"/>
      <c r="AJ248" s="58"/>
      <c r="AK248" s="58"/>
      <c r="AL248" s="58"/>
      <c r="AM248" s="58"/>
      <c r="AN248" s="58"/>
      <c r="AO248" s="58"/>
      <c r="AP248" s="58"/>
      <c r="AQ248" s="58"/>
      <c r="AR248" s="58"/>
      <c r="AS248" s="58"/>
      <c r="AT248" s="58"/>
      <c r="AU248" s="58"/>
      <c r="AV248" s="58"/>
      <c r="AW248" s="58"/>
    </row>
    <row r="249" spans="1:49" ht="13.5" customHeight="1" x14ac:dyDescent="0.2">
      <c r="A249" s="155"/>
      <c r="B249" s="58"/>
      <c r="C249" s="157"/>
      <c r="D249" s="157"/>
      <c r="E249" s="58"/>
      <c r="F249" s="58"/>
      <c r="G249" s="58"/>
      <c r="H249" s="58"/>
      <c r="I249" s="58"/>
      <c r="J249" s="58"/>
      <c r="K249" s="58"/>
      <c r="L249" s="158"/>
      <c r="M249" s="58"/>
      <c r="N249" s="58"/>
      <c r="O249" s="58"/>
      <c r="P249" s="58"/>
      <c r="Q249" s="58"/>
      <c r="R249" s="58"/>
      <c r="S249" s="58"/>
      <c r="T249" s="58"/>
      <c r="U249" s="58"/>
      <c r="V249" s="58"/>
      <c r="W249" s="58"/>
      <c r="X249" s="58"/>
      <c r="Y249" s="58"/>
      <c r="Z249" s="58"/>
      <c r="AA249" s="58"/>
      <c r="AB249" s="58"/>
      <c r="AC249" s="58"/>
      <c r="AD249" s="58"/>
      <c r="AE249" s="58"/>
      <c r="AF249" s="58"/>
      <c r="AG249" s="58"/>
      <c r="AH249" s="58"/>
      <c r="AI249" s="58"/>
      <c r="AJ249" s="58"/>
      <c r="AK249" s="58"/>
      <c r="AL249" s="58"/>
      <c r="AM249" s="58"/>
      <c r="AN249" s="58"/>
      <c r="AO249" s="58"/>
      <c r="AP249" s="58"/>
      <c r="AQ249" s="58"/>
      <c r="AR249" s="58"/>
      <c r="AS249" s="58"/>
      <c r="AT249" s="58"/>
      <c r="AU249" s="58"/>
      <c r="AV249" s="58"/>
      <c r="AW249" s="58"/>
    </row>
    <row r="250" spans="1:49" ht="13.5" customHeight="1" x14ac:dyDescent="0.2">
      <c r="A250" s="155"/>
      <c r="B250" s="58"/>
      <c r="C250" s="157"/>
      <c r="D250" s="157"/>
      <c r="E250" s="58"/>
      <c r="F250" s="58"/>
      <c r="G250" s="58"/>
      <c r="H250" s="58"/>
      <c r="I250" s="58"/>
      <c r="J250" s="58"/>
      <c r="K250" s="58"/>
      <c r="L250" s="158"/>
      <c r="M250" s="58"/>
      <c r="N250" s="58"/>
      <c r="O250" s="58"/>
      <c r="P250" s="58"/>
      <c r="Q250" s="58"/>
      <c r="R250" s="58"/>
      <c r="S250" s="58"/>
      <c r="T250" s="58"/>
      <c r="U250" s="58"/>
      <c r="V250" s="58"/>
      <c r="W250" s="58"/>
      <c r="X250" s="58"/>
      <c r="Y250" s="58"/>
      <c r="Z250" s="58"/>
      <c r="AA250" s="58"/>
      <c r="AB250" s="58"/>
      <c r="AC250" s="58"/>
      <c r="AD250" s="58"/>
      <c r="AE250" s="58"/>
      <c r="AF250" s="58"/>
      <c r="AG250" s="58"/>
      <c r="AH250" s="58"/>
      <c r="AI250" s="58"/>
      <c r="AJ250" s="58"/>
      <c r="AK250" s="58"/>
      <c r="AL250" s="58"/>
      <c r="AM250" s="58"/>
      <c r="AN250" s="58"/>
      <c r="AO250" s="58"/>
      <c r="AP250" s="58"/>
      <c r="AQ250" s="58"/>
      <c r="AR250" s="58"/>
      <c r="AS250" s="58"/>
      <c r="AT250" s="58"/>
      <c r="AU250" s="58"/>
      <c r="AV250" s="58"/>
      <c r="AW250" s="58"/>
    </row>
    <row r="251" spans="1:49" ht="13.5" customHeight="1" x14ac:dyDescent="0.2">
      <c r="A251" s="155"/>
      <c r="B251" s="58"/>
      <c r="C251" s="157"/>
      <c r="D251" s="157"/>
      <c r="E251" s="58"/>
      <c r="F251" s="58"/>
      <c r="G251" s="58"/>
      <c r="H251" s="58"/>
      <c r="I251" s="58"/>
      <c r="J251" s="58"/>
      <c r="K251" s="58"/>
      <c r="L251" s="158"/>
      <c r="M251" s="58"/>
      <c r="N251" s="58"/>
      <c r="O251" s="58"/>
      <c r="P251" s="58"/>
      <c r="Q251" s="58"/>
      <c r="R251" s="58"/>
      <c r="S251" s="58"/>
      <c r="T251" s="58"/>
      <c r="U251" s="58"/>
      <c r="V251" s="58"/>
      <c r="W251" s="58"/>
      <c r="X251" s="58"/>
      <c r="Y251" s="58"/>
      <c r="Z251" s="58"/>
      <c r="AA251" s="58"/>
      <c r="AB251" s="58"/>
      <c r="AC251" s="58"/>
      <c r="AD251" s="58"/>
      <c r="AE251" s="58"/>
      <c r="AF251" s="58"/>
      <c r="AG251" s="58"/>
      <c r="AH251" s="58"/>
      <c r="AI251" s="58"/>
      <c r="AJ251" s="58"/>
      <c r="AK251" s="58"/>
      <c r="AL251" s="58"/>
      <c r="AM251" s="58"/>
      <c r="AN251" s="58"/>
      <c r="AO251" s="58"/>
      <c r="AP251" s="58"/>
      <c r="AQ251" s="58"/>
      <c r="AR251" s="58"/>
      <c r="AS251" s="58"/>
      <c r="AT251" s="58"/>
      <c r="AU251" s="58"/>
      <c r="AV251" s="58"/>
      <c r="AW251" s="58"/>
    </row>
    <row r="252" spans="1:49" ht="13.5" customHeight="1" x14ac:dyDescent="0.2">
      <c r="A252" s="155"/>
      <c r="B252" s="58"/>
      <c r="C252" s="157"/>
      <c r="D252" s="157"/>
      <c r="E252" s="58"/>
      <c r="F252" s="58"/>
      <c r="G252" s="58"/>
      <c r="H252" s="58"/>
      <c r="I252" s="58"/>
      <c r="J252" s="58"/>
      <c r="K252" s="58"/>
      <c r="L252" s="158"/>
      <c r="M252" s="58"/>
      <c r="N252" s="58"/>
      <c r="O252" s="58"/>
      <c r="P252" s="58"/>
      <c r="Q252" s="58"/>
      <c r="R252" s="58"/>
      <c r="S252" s="58"/>
      <c r="T252" s="58"/>
      <c r="U252" s="58"/>
      <c r="V252" s="58"/>
      <c r="W252" s="58"/>
      <c r="X252" s="58"/>
      <c r="Y252" s="58"/>
      <c r="Z252" s="58"/>
      <c r="AA252" s="58"/>
      <c r="AB252" s="58"/>
      <c r="AC252" s="58"/>
      <c r="AD252" s="58"/>
      <c r="AE252" s="58"/>
      <c r="AF252" s="58"/>
      <c r="AG252" s="58"/>
      <c r="AH252" s="58"/>
      <c r="AI252" s="58"/>
      <c r="AJ252" s="58"/>
      <c r="AK252" s="58"/>
      <c r="AL252" s="58"/>
      <c r="AM252" s="58"/>
      <c r="AN252" s="58"/>
      <c r="AO252" s="58"/>
      <c r="AP252" s="58"/>
      <c r="AQ252" s="58"/>
      <c r="AR252" s="58"/>
      <c r="AS252" s="58"/>
      <c r="AT252" s="58"/>
      <c r="AU252" s="58"/>
      <c r="AV252" s="58"/>
      <c r="AW252" s="58"/>
    </row>
    <row r="253" spans="1:49" ht="13.5" customHeight="1" x14ac:dyDescent="0.2">
      <c r="A253" s="155"/>
      <c r="B253" s="58"/>
      <c r="C253" s="157"/>
      <c r="D253" s="157"/>
      <c r="E253" s="58"/>
      <c r="F253" s="58"/>
      <c r="G253" s="58"/>
      <c r="H253" s="58"/>
      <c r="I253" s="58"/>
      <c r="J253" s="58"/>
      <c r="K253" s="58"/>
      <c r="L253" s="158"/>
      <c r="M253" s="58"/>
      <c r="N253" s="58"/>
      <c r="O253" s="58"/>
      <c r="P253" s="58"/>
      <c r="Q253" s="58"/>
      <c r="R253" s="58"/>
      <c r="S253" s="58"/>
      <c r="T253" s="58"/>
      <c r="U253" s="58"/>
      <c r="V253" s="58"/>
      <c r="W253" s="58"/>
      <c r="X253" s="58"/>
      <c r="Y253" s="58"/>
      <c r="Z253" s="58"/>
      <c r="AA253" s="58"/>
      <c r="AB253" s="58"/>
      <c r="AC253" s="58"/>
      <c r="AD253" s="58"/>
      <c r="AE253" s="58"/>
      <c r="AF253" s="58"/>
      <c r="AG253" s="58"/>
      <c r="AH253" s="58"/>
      <c r="AI253" s="58"/>
      <c r="AJ253" s="58"/>
      <c r="AK253" s="58"/>
      <c r="AL253" s="58"/>
      <c r="AM253" s="58"/>
      <c r="AN253" s="58"/>
      <c r="AO253" s="58"/>
      <c r="AP253" s="58"/>
      <c r="AQ253" s="58"/>
      <c r="AR253" s="58"/>
      <c r="AS253" s="58"/>
      <c r="AT253" s="58"/>
      <c r="AU253" s="58"/>
      <c r="AV253" s="58"/>
      <c r="AW253" s="58"/>
    </row>
    <row r="254" spans="1:49" ht="13.5" customHeight="1" x14ac:dyDescent="0.2">
      <c r="A254" s="155"/>
      <c r="B254" s="58"/>
      <c r="C254" s="157"/>
      <c r="D254" s="157"/>
      <c r="E254" s="58"/>
      <c r="F254" s="58"/>
      <c r="G254" s="58"/>
      <c r="H254" s="58"/>
      <c r="I254" s="58"/>
      <c r="J254" s="58"/>
      <c r="K254" s="58"/>
      <c r="L254" s="158"/>
      <c r="M254" s="58"/>
      <c r="N254" s="58"/>
      <c r="O254" s="58"/>
      <c r="P254" s="58"/>
      <c r="Q254" s="58"/>
      <c r="R254" s="58"/>
      <c r="S254" s="58"/>
      <c r="T254" s="58"/>
      <c r="U254" s="58"/>
      <c r="V254" s="58"/>
      <c r="W254" s="58"/>
      <c r="X254" s="58"/>
      <c r="Y254" s="58"/>
      <c r="Z254" s="58"/>
      <c r="AA254" s="58"/>
      <c r="AB254" s="58"/>
      <c r="AC254" s="58"/>
      <c r="AD254" s="58"/>
      <c r="AE254" s="58"/>
      <c r="AF254" s="58"/>
      <c r="AG254" s="58"/>
      <c r="AH254" s="58"/>
      <c r="AI254" s="58"/>
      <c r="AJ254" s="58"/>
      <c r="AK254" s="58"/>
      <c r="AL254" s="58"/>
      <c r="AM254" s="58"/>
      <c r="AN254" s="58"/>
      <c r="AO254" s="58"/>
      <c r="AP254" s="58"/>
      <c r="AQ254" s="58"/>
      <c r="AR254" s="58"/>
      <c r="AS254" s="58"/>
      <c r="AT254" s="58"/>
      <c r="AU254" s="58"/>
      <c r="AV254" s="58"/>
      <c r="AW254" s="58"/>
    </row>
    <row r="255" spans="1:49" ht="13.5" customHeight="1" x14ac:dyDescent="0.2">
      <c r="A255" s="155"/>
      <c r="B255" s="58"/>
      <c r="C255" s="157"/>
      <c r="D255" s="157"/>
      <c r="E255" s="58"/>
      <c r="F255" s="58"/>
      <c r="G255" s="58"/>
      <c r="H255" s="58"/>
      <c r="I255" s="58"/>
      <c r="J255" s="58"/>
      <c r="K255" s="58"/>
      <c r="L255" s="158"/>
      <c r="M255" s="58"/>
      <c r="N255" s="58"/>
      <c r="O255" s="58"/>
      <c r="P255" s="58"/>
      <c r="Q255" s="58"/>
      <c r="R255" s="58"/>
      <c r="S255" s="58"/>
      <c r="T255" s="58"/>
      <c r="U255" s="58"/>
      <c r="V255" s="58"/>
      <c r="W255" s="58"/>
      <c r="X255" s="58"/>
      <c r="Y255" s="58"/>
      <c r="Z255" s="58"/>
      <c r="AA255" s="58"/>
      <c r="AB255" s="58"/>
      <c r="AC255" s="58"/>
      <c r="AD255" s="58"/>
      <c r="AE255" s="58"/>
      <c r="AF255" s="58"/>
      <c r="AG255" s="58"/>
      <c r="AH255" s="58"/>
      <c r="AI255" s="58"/>
      <c r="AJ255" s="58"/>
      <c r="AK255" s="58"/>
      <c r="AL255" s="58"/>
      <c r="AM255" s="58"/>
      <c r="AN255" s="58"/>
      <c r="AO255" s="58"/>
      <c r="AP255" s="58"/>
      <c r="AQ255" s="58"/>
      <c r="AR255" s="58"/>
      <c r="AS255" s="58"/>
      <c r="AT255" s="58"/>
      <c r="AU255" s="58"/>
      <c r="AV255" s="58"/>
      <c r="AW255" s="58"/>
    </row>
    <row r="256" spans="1:49" ht="13.5" customHeight="1" x14ac:dyDescent="0.2">
      <c r="A256" s="155"/>
      <c r="B256" s="58"/>
      <c r="C256" s="157"/>
      <c r="D256" s="157"/>
      <c r="E256" s="58"/>
      <c r="F256" s="58"/>
      <c r="G256" s="58"/>
      <c r="H256" s="58"/>
      <c r="I256" s="58"/>
      <c r="J256" s="58"/>
      <c r="K256" s="58"/>
      <c r="L256" s="158"/>
      <c r="M256" s="58"/>
      <c r="N256" s="58"/>
      <c r="O256" s="58"/>
      <c r="P256" s="58"/>
      <c r="Q256" s="58"/>
      <c r="R256" s="58"/>
      <c r="S256" s="58"/>
      <c r="T256" s="58"/>
      <c r="U256" s="58"/>
      <c r="V256" s="58"/>
      <c r="W256" s="58"/>
      <c r="X256" s="58"/>
      <c r="Y256" s="58"/>
      <c r="Z256" s="58"/>
      <c r="AA256" s="58"/>
      <c r="AB256" s="58"/>
      <c r="AC256" s="58"/>
      <c r="AD256" s="58"/>
      <c r="AE256" s="58"/>
      <c r="AF256" s="58"/>
      <c r="AG256" s="58"/>
      <c r="AH256" s="58"/>
      <c r="AI256" s="58"/>
      <c r="AJ256" s="58"/>
      <c r="AK256" s="58"/>
      <c r="AL256" s="58"/>
      <c r="AM256" s="58"/>
      <c r="AN256" s="58"/>
      <c r="AO256" s="58"/>
      <c r="AP256" s="58"/>
      <c r="AQ256" s="58"/>
      <c r="AR256" s="58"/>
      <c r="AS256" s="58"/>
      <c r="AT256" s="58"/>
      <c r="AU256" s="58"/>
      <c r="AV256" s="58"/>
      <c r="AW256" s="58"/>
    </row>
    <row r="257" spans="1:49" ht="13.5" customHeight="1" x14ac:dyDescent="0.2">
      <c r="A257" s="155"/>
      <c r="B257" s="58"/>
      <c r="C257" s="157"/>
      <c r="D257" s="157"/>
      <c r="E257" s="58"/>
      <c r="F257" s="58"/>
      <c r="G257" s="58"/>
      <c r="H257" s="58"/>
      <c r="I257" s="58"/>
      <c r="J257" s="58"/>
      <c r="K257" s="58"/>
      <c r="L257" s="158"/>
      <c r="M257" s="58"/>
      <c r="N257" s="58"/>
      <c r="O257" s="58"/>
      <c r="P257" s="58"/>
      <c r="Q257" s="58"/>
      <c r="R257" s="58"/>
      <c r="S257" s="58"/>
      <c r="T257" s="58"/>
      <c r="U257" s="58"/>
      <c r="V257" s="58"/>
      <c r="W257" s="58"/>
      <c r="X257" s="58"/>
      <c r="Y257" s="58"/>
      <c r="Z257" s="58"/>
      <c r="AA257" s="58"/>
      <c r="AB257" s="58"/>
      <c r="AC257" s="58"/>
      <c r="AD257" s="58"/>
      <c r="AE257" s="58"/>
      <c r="AF257" s="58"/>
      <c r="AG257" s="58"/>
      <c r="AH257" s="58"/>
      <c r="AI257" s="58"/>
      <c r="AJ257" s="58"/>
      <c r="AK257" s="58"/>
      <c r="AL257" s="58"/>
      <c r="AM257" s="58"/>
      <c r="AN257" s="58"/>
      <c r="AO257" s="58"/>
      <c r="AP257" s="58"/>
      <c r="AQ257" s="58"/>
      <c r="AR257" s="58"/>
      <c r="AS257" s="58"/>
      <c r="AT257" s="58"/>
      <c r="AU257" s="58"/>
      <c r="AV257" s="58"/>
      <c r="AW257" s="58"/>
    </row>
    <row r="258" spans="1:49" ht="13.5" customHeight="1" x14ac:dyDescent="0.2">
      <c r="A258" s="155"/>
      <c r="B258" s="58"/>
      <c r="C258" s="157"/>
      <c r="D258" s="157"/>
      <c r="E258" s="58"/>
      <c r="F258" s="58"/>
      <c r="G258" s="58"/>
      <c r="H258" s="58"/>
      <c r="I258" s="58"/>
      <c r="J258" s="58"/>
      <c r="K258" s="58"/>
      <c r="L258" s="158"/>
      <c r="M258" s="58"/>
      <c r="N258" s="58"/>
      <c r="O258" s="58"/>
      <c r="P258" s="58"/>
      <c r="Q258" s="58"/>
      <c r="R258" s="58"/>
      <c r="S258" s="58"/>
      <c r="T258" s="58"/>
      <c r="U258" s="58"/>
      <c r="V258" s="58"/>
      <c r="W258" s="58"/>
      <c r="X258" s="58"/>
      <c r="Y258" s="58"/>
      <c r="Z258" s="58"/>
      <c r="AA258" s="58"/>
      <c r="AB258" s="58"/>
      <c r="AC258" s="58"/>
      <c r="AD258" s="58"/>
      <c r="AE258" s="58"/>
      <c r="AF258" s="58"/>
      <c r="AG258" s="58"/>
      <c r="AH258" s="58"/>
      <c r="AI258" s="58"/>
      <c r="AJ258" s="58"/>
      <c r="AK258" s="58"/>
      <c r="AL258" s="58"/>
      <c r="AM258" s="58"/>
      <c r="AN258" s="58"/>
      <c r="AO258" s="58"/>
      <c r="AP258" s="58"/>
      <c r="AQ258" s="58"/>
      <c r="AR258" s="58"/>
      <c r="AS258" s="58"/>
      <c r="AT258" s="58"/>
      <c r="AU258" s="58"/>
      <c r="AV258" s="58"/>
      <c r="AW258" s="58"/>
    </row>
    <row r="259" spans="1:49" ht="13.5" customHeight="1" x14ac:dyDescent="0.2">
      <c r="A259" s="155"/>
      <c r="B259" s="58"/>
      <c r="C259" s="157"/>
      <c r="D259" s="157"/>
      <c r="E259" s="58"/>
      <c r="F259" s="58"/>
      <c r="G259" s="58"/>
      <c r="H259" s="58"/>
      <c r="I259" s="58"/>
      <c r="J259" s="58"/>
      <c r="K259" s="58"/>
      <c r="L259" s="158"/>
      <c r="M259" s="58"/>
      <c r="N259" s="58"/>
      <c r="O259" s="58"/>
      <c r="P259" s="58"/>
      <c r="Q259" s="58"/>
      <c r="R259" s="58"/>
      <c r="S259" s="58"/>
      <c r="T259" s="58"/>
      <c r="U259" s="58"/>
      <c r="V259" s="58"/>
      <c r="W259" s="58"/>
      <c r="X259" s="58"/>
      <c r="Y259" s="58"/>
      <c r="Z259" s="58"/>
      <c r="AA259" s="58"/>
      <c r="AB259" s="58"/>
      <c r="AC259" s="58"/>
      <c r="AD259" s="58"/>
      <c r="AE259" s="58"/>
      <c r="AF259" s="58"/>
      <c r="AG259" s="58"/>
      <c r="AH259" s="58"/>
      <c r="AI259" s="58"/>
      <c r="AJ259" s="58"/>
      <c r="AK259" s="58"/>
      <c r="AL259" s="58"/>
      <c r="AM259" s="58"/>
      <c r="AN259" s="58"/>
      <c r="AO259" s="58"/>
      <c r="AP259" s="58"/>
      <c r="AQ259" s="58"/>
      <c r="AR259" s="58"/>
      <c r="AS259" s="58"/>
      <c r="AT259" s="58"/>
      <c r="AU259" s="58"/>
      <c r="AV259" s="58"/>
      <c r="AW259" s="58"/>
    </row>
    <row r="260" spans="1:49" ht="13.5" customHeight="1" x14ac:dyDescent="0.2">
      <c r="A260" s="155"/>
      <c r="B260" s="58"/>
      <c r="C260" s="157"/>
      <c r="D260" s="157"/>
      <c r="E260" s="58"/>
      <c r="F260" s="58"/>
      <c r="G260" s="58"/>
      <c r="H260" s="58"/>
      <c r="I260" s="58"/>
      <c r="J260" s="58"/>
      <c r="K260" s="58"/>
      <c r="L260" s="158"/>
      <c r="M260" s="58"/>
      <c r="N260" s="58"/>
      <c r="O260" s="58"/>
      <c r="P260" s="58"/>
      <c r="Q260" s="58"/>
      <c r="R260" s="58"/>
      <c r="S260" s="58"/>
      <c r="T260" s="58"/>
      <c r="U260" s="58"/>
      <c r="V260" s="58"/>
      <c r="W260" s="58"/>
      <c r="X260" s="58"/>
      <c r="Y260" s="58"/>
      <c r="Z260" s="58"/>
      <c r="AA260" s="58"/>
      <c r="AB260" s="58"/>
      <c r="AC260" s="58"/>
      <c r="AD260" s="58"/>
      <c r="AE260" s="58"/>
      <c r="AF260" s="58"/>
      <c r="AG260" s="58"/>
      <c r="AH260" s="58"/>
      <c r="AI260" s="58"/>
      <c r="AJ260" s="58"/>
      <c r="AK260" s="58"/>
      <c r="AL260" s="58"/>
      <c r="AM260" s="58"/>
      <c r="AN260" s="58"/>
      <c r="AO260" s="58"/>
      <c r="AP260" s="58"/>
      <c r="AQ260" s="58"/>
      <c r="AR260" s="58"/>
      <c r="AS260" s="58"/>
      <c r="AT260" s="58"/>
      <c r="AU260" s="58"/>
      <c r="AV260" s="58"/>
      <c r="AW260" s="58"/>
    </row>
    <row r="261" spans="1:49" ht="13.5" customHeight="1" x14ac:dyDescent="0.2">
      <c r="A261" s="155"/>
      <c r="B261" s="58"/>
      <c r="C261" s="157"/>
      <c r="D261" s="157"/>
      <c r="E261" s="58"/>
      <c r="F261" s="58"/>
      <c r="G261" s="58"/>
      <c r="H261" s="58"/>
      <c r="I261" s="58"/>
      <c r="J261" s="58"/>
      <c r="K261" s="58"/>
      <c r="L261" s="158"/>
      <c r="M261" s="58"/>
      <c r="N261" s="58"/>
      <c r="O261" s="58"/>
      <c r="P261" s="58"/>
      <c r="Q261" s="58"/>
      <c r="R261" s="58"/>
      <c r="S261" s="58"/>
      <c r="T261" s="58"/>
      <c r="U261" s="58"/>
      <c r="V261" s="58"/>
      <c r="W261" s="58"/>
      <c r="X261" s="58"/>
      <c r="Y261" s="58"/>
      <c r="Z261" s="58"/>
      <c r="AA261" s="58"/>
      <c r="AB261" s="58"/>
      <c r="AC261" s="58"/>
      <c r="AD261" s="58"/>
      <c r="AE261" s="58"/>
      <c r="AF261" s="58"/>
      <c r="AG261" s="58"/>
      <c r="AH261" s="58"/>
      <c r="AI261" s="58"/>
      <c r="AJ261" s="58"/>
      <c r="AK261" s="58"/>
      <c r="AL261" s="58"/>
      <c r="AM261" s="58"/>
      <c r="AN261" s="58"/>
      <c r="AO261" s="58"/>
      <c r="AP261" s="58"/>
      <c r="AQ261" s="58"/>
      <c r="AR261" s="58"/>
      <c r="AS261" s="58"/>
      <c r="AT261" s="58"/>
      <c r="AU261" s="58"/>
      <c r="AV261" s="58"/>
      <c r="AW261" s="58"/>
    </row>
    <row r="262" spans="1:49" ht="13.5" customHeight="1" x14ac:dyDescent="0.2">
      <c r="A262" s="155"/>
      <c r="B262" s="58"/>
      <c r="C262" s="157"/>
      <c r="D262" s="157"/>
      <c r="E262" s="58"/>
      <c r="F262" s="58"/>
      <c r="G262" s="58"/>
      <c r="H262" s="58"/>
      <c r="I262" s="58"/>
      <c r="J262" s="58"/>
      <c r="K262" s="58"/>
      <c r="L262" s="1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c r="AO262" s="58"/>
      <c r="AP262" s="58"/>
      <c r="AQ262" s="58"/>
      <c r="AR262" s="58"/>
      <c r="AS262" s="58"/>
      <c r="AT262" s="58"/>
      <c r="AU262" s="58"/>
      <c r="AV262" s="58"/>
      <c r="AW262" s="58"/>
    </row>
    <row r="263" spans="1:49" ht="13.5" customHeight="1" x14ac:dyDescent="0.2">
      <c r="A263" s="155"/>
      <c r="B263" s="58"/>
      <c r="C263" s="157"/>
      <c r="D263" s="157"/>
      <c r="E263" s="58"/>
      <c r="F263" s="58"/>
      <c r="G263" s="58"/>
      <c r="H263" s="58"/>
      <c r="I263" s="58"/>
      <c r="J263" s="58"/>
      <c r="K263" s="58"/>
      <c r="L263" s="1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c r="AO263" s="58"/>
      <c r="AP263" s="58"/>
      <c r="AQ263" s="58"/>
      <c r="AR263" s="58"/>
      <c r="AS263" s="58"/>
      <c r="AT263" s="58"/>
      <c r="AU263" s="58"/>
      <c r="AV263" s="58"/>
      <c r="AW263" s="58"/>
    </row>
    <row r="264" spans="1:49" ht="13.5" customHeight="1" x14ac:dyDescent="0.2">
      <c r="A264" s="155"/>
      <c r="B264" s="58"/>
      <c r="C264" s="157"/>
      <c r="D264" s="157"/>
      <c r="E264" s="58"/>
      <c r="F264" s="58"/>
      <c r="G264" s="58"/>
      <c r="H264" s="58"/>
      <c r="I264" s="58"/>
      <c r="J264" s="58"/>
      <c r="K264" s="58"/>
      <c r="L264" s="158"/>
      <c r="M264" s="58"/>
      <c r="N264" s="58"/>
      <c r="O264" s="58"/>
      <c r="P264" s="58"/>
      <c r="Q264" s="58"/>
      <c r="R264" s="58"/>
      <c r="S264" s="58"/>
      <c r="T264" s="58"/>
      <c r="U264" s="58"/>
      <c r="V264" s="58"/>
      <c r="W264" s="58"/>
      <c r="X264" s="58"/>
      <c r="Y264" s="58"/>
      <c r="Z264" s="58"/>
      <c r="AA264" s="58"/>
      <c r="AB264" s="58"/>
      <c r="AC264" s="58"/>
      <c r="AD264" s="58"/>
      <c r="AE264" s="58"/>
      <c r="AF264" s="58"/>
      <c r="AG264" s="58"/>
      <c r="AH264" s="58"/>
      <c r="AI264" s="58"/>
      <c r="AJ264" s="58"/>
      <c r="AK264" s="58"/>
      <c r="AL264" s="58"/>
      <c r="AM264" s="58"/>
      <c r="AN264" s="58"/>
      <c r="AO264" s="58"/>
      <c r="AP264" s="58"/>
      <c r="AQ264" s="58"/>
      <c r="AR264" s="58"/>
      <c r="AS264" s="58"/>
      <c r="AT264" s="58"/>
      <c r="AU264" s="58"/>
      <c r="AV264" s="58"/>
      <c r="AW264" s="58"/>
    </row>
    <row r="265" spans="1:49" ht="13.5" customHeight="1" x14ac:dyDescent="0.2">
      <c r="A265" s="155"/>
      <c r="B265" s="58"/>
      <c r="C265" s="157"/>
      <c r="D265" s="157"/>
      <c r="E265" s="58"/>
      <c r="F265" s="58"/>
      <c r="G265" s="58"/>
      <c r="H265" s="58"/>
      <c r="I265" s="58"/>
      <c r="J265" s="58"/>
      <c r="K265" s="58"/>
      <c r="L265" s="1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c r="AQ265" s="58"/>
      <c r="AR265" s="58"/>
      <c r="AS265" s="58"/>
      <c r="AT265" s="58"/>
      <c r="AU265" s="58"/>
      <c r="AV265" s="58"/>
      <c r="AW265" s="58"/>
    </row>
    <row r="266" spans="1:49" ht="13.5" customHeight="1" x14ac:dyDescent="0.2">
      <c r="A266" s="155"/>
      <c r="B266" s="58"/>
      <c r="C266" s="157"/>
      <c r="D266" s="157"/>
      <c r="E266" s="58"/>
      <c r="F266" s="58"/>
      <c r="G266" s="58"/>
      <c r="H266" s="58"/>
      <c r="I266" s="58"/>
      <c r="J266" s="58"/>
      <c r="K266" s="58"/>
      <c r="L266" s="1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c r="AR266" s="58"/>
      <c r="AS266" s="58"/>
      <c r="AT266" s="58"/>
      <c r="AU266" s="58"/>
      <c r="AV266" s="58"/>
      <c r="AW266" s="58"/>
    </row>
    <row r="267" spans="1:49" ht="13.5" customHeight="1" x14ac:dyDescent="0.2">
      <c r="A267" s="155"/>
      <c r="B267" s="58"/>
      <c r="C267" s="157"/>
      <c r="D267" s="157"/>
      <c r="E267" s="58"/>
      <c r="F267" s="58"/>
      <c r="G267" s="58"/>
      <c r="H267" s="58"/>
      <c r="I267" s="58"/>
      <c r="J267" s="58"/>
      <c r="K267" s="58"/>
      <c r="L267" s="1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c r="AO267" s="58"/>
      <c r="AP267" s="58"/>
      <c r="AQ267" s="58"/>
      <c r="AR267" s="58"/>
      <c r="AS267" s="58"/>
      <c r="AT267" s="58"/>
      <c r="AU267" s="58"/>
      <c r="AV267" s="58"/>
      <c r="AW267" s="58"/>
    </row>
    <row r="268" spans="1:49" ht="13.5" customHeight="1" x14ac:dyDescent="0.2">
      <c r="A268" s="155"/>
      <c r="B268" s="58"/>
      <c r="C268" s="157"/>
      <c r="D268" s="157"/>
      <c r="E268" s="58"/>
      <c r="F268" s="58"/>
      <c r="G268" s="58"/>
      <c r="H268" s="58"/>
      <c r="I268" s="58"/>
      <c r="J268" s="58"/>
      <c r="K268" s="58"/>
      <c r="L268" s="1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c r="AO268" s="58"/>
      <c r="AP268" s="58"/>
      <c r="AQ268" s="58"/>
      <c r="AR268" s="58"/>
      <c r="AS268" s="58"/>
      <c r="AT268" s="58"/>
      <c r="AU268" s="58"/>
      <c r="AV268" s="58"/>
      <c r="AW268" s="58"/>
    </row>
    <row r="269" spans="1:49" ht="13.5" customHeight="1" x14ac:dyDescent="0.2">
      <c r="A269" s="155"/>
      <c r="B269" s="58"/>
      <c r="C269" s="157"/>
      <c r="D269" s="157"/>
      <c r="E269" s="58"/>
      <c r="F269" s="58"/>
      <c r="G269" s="58"/>
      <c r="H269" s="58"/>
      <c r="I269" s="58"/>
      <c r="J269" s="58"/>
      <c r="K269" s="58"/>
      <c r="L269" s="1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c r="AO269" s="58"/>
      <c r="AP269" s="58"/>
      <c r="AQ269" s="58"/>
      <c r="AR269" s="58"/>
      <c r="AS269" s="58"/>
      <c r="AT269" s="58"/>
      <c r="AU269" s="58"/>
      <c r="AV269" s="58"/>
      <c r="AW269" s="58"/>
    </row>
    <row r="270" spans="1:49" ht="13.5" customHeight="1" x14ac:dyDescent="0.2">
      <c r="A270" s="155"/>
      <c r="B270" s="58"/>
      <c r="C270" s="157"/>
      <c r="D270" s="157"/>
      <c r="E270" s="58"/>
      <c r="F270" s="58"/>
      <c r="G270" s="58"/>
      <c r="H270" s="58"/>
      <c r="I270" s="58"/>
      <c r="J270" s="58"/>
      <c r="K270" s="58"/>
      <c r="L270" s="1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c r="AR270" s="58"/>
      <c r="AS270" s="58"/>
      <c r="AT270" s="58"/>
      <c r="AU270" s="58"/>
      <c r="AV270" s="58"/>
      <c r="AW270" s="58"/>
    </row>
    <row r="271" spans="1:49" ht="13.5" customHeight="1" x14ac:dyDescent="0.2">
      <c r="A271" s="155"/>
      <c r="B271" s="58"/>
      <c r="C271" s="157"/>
      <c r="D271" s="157"/>
      <c r="E271" s="58"/>
      <c r="F271" s="58"/>
      <c r="G271" s="58"/>
      <c r="H271" s="58"/>
      <c r="I271" s="58"/>
      <c r="J271" s="58"/>
      <c r="K271" s="58"/>
      <c r="L271" s="158"/>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c r="AM271" s="58"/>
      <c r="AN271" s="58"/>
      <c r="AO271" s="58"/>
      <c r="AP271" s="58"/>
      <c r="AQ271" s="58"/>
      <c r="AR271" s="58"/>
      <c r="AS271" s="58"/>
      <c r="AT271" s="58"/>
      <c r="AU271" s="58"/>
      <c r="AV271" s="58"/>
      <c r="AW271" s="58"/>
    </row>
    <row r="272" spans="1:49" ht="13.5" customHeight="1" x14ac:dyDescent="0.2">
      <c r="A272" s="155"/>
      <c r="B272" s="58"/>
      <c r="C272" s="157"/>
      <c r="D272" s="157"/>
      <c r="E272" s="58"/>
      <c r="F272" s="58"/>
      <c r="G272" s="58"/>
      <c r="H272" s="58"/>
      <c r="I272" s="58"/>
      <c r="J272" s="58"/>
      <c r="K272" s="58"/>
      <c r="L272" s="1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c r="AO272" s="58"/>
      <c r="AP272" s="58"/>
      <c r="AQ272" s="58"/>
      <c r="AR272" s="58"/>
      <c r="AS272" s="58"/>
      <c r="AT272" s="58"/>
      <c r="AU272" s="58"/>
      <c r="AV272" s="58"/>
      <c r="AW272" s="58"/>
    </row>
    <row r="273" spans="1:49" ht="13.5" customHeight="1" x14ac:dyDescent="0.2">
      <c r="A273" s="155"/>
      <c r="B273" s="58"/>
      <c r="C273" s="157"/>
      <c r="D273" s="157"/>
      <c r="E273" s="58"/>
      <c r="F273" s="58"/>
      <c r="G273" s="58"/>
      <c r="H273" s="58"/>
      <c r="I273" s="58"/>
      <c r="J273" s="58"/>
      <c r="K273" s="58"/>
      <c r="L273" s="1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c r="AO273" s="58"/>
      <c r="AP273" s="58"/>
      <c r="AQ273" s="58"/>
      <c r="AR273" s="58"/>
      <c r="AS273" s="58"/>
      <c r="AT273" s="58"/>
      <c r="AU273" s="58"/>
      <c r="AV273" s="58"/>
      <c r="AW273" s="58"/>
    </row>
    <row r="274" spans="1:49" ht="13.5" customHeight="1" x14ac:dyDescent="0.2">
      <c r="A274" s="155"/>
      <c r="B274" s="58"/>
      <c r="C274" s="157"/>
      <c r="D274" s="157"/>
      <c r="E274" s="58"/>
      <c r="F274" s="58"/>
      <c r="G274" s="58"/>
      <c r="H274" s="58"/>
      <c r="I274" s="58"/>
      <c r="J274" s="58"/>
      <c r="K274" s="58"/>
      <c r="L274" s="1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c r="AM274" s="58"/>
      <c r="AN274" s="58"/>
      <c r="AO274" s="58"/>
      <c r="AP274" s="58"/>
      <c r="AQ274" s="58"/>
      <c r="AR274" s="58"/>
      <c r="AS274" s="58"/>
      <c r="AT274" s="58"/>
      <c r="AU274" s="58"/>
      <c r="AV274" s="58"/>
      <c r="AW274" s="58"/>
    </row>
    <row r="275" spans="1:49" ht="13.5" customHeight="1" x14ac:dyDescent="0.2">
      <c r="A275" s="155"/>
      <c r="B275" s="58"/>
      <c r="C275" s="157"/>
      <c r="D275" s="157"/>
      <c r="E275" s="58"/>
      <c r="F275" s="58"/>
      <c r="G275" s="58"/>
      <c r="H275" s="58"/>
      <c r="I275" s="58"/>
      <c r="J275" s="58"/>
      <c r="K275" s="58"/>
      <c r="L275" s="1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c r="AO275" s="58"/>
      <c r="AP275" s="58"/>
      <c r="AQ275" s="58"/>
      <c r="AR275" s="58"/>
      <c r="AS275" s="58"/>
      <c r="AT275" s="58"/>
      <c r="AU275" s="58"/>
      <c r="AV275" s="58"/>
      <c r="AW275" s="58"/>
    </row>
    <row r="276" spans="1:49" ht="13.5" customHeight="1" x14ac:dyDescent="0.2">
      <c r="A276" s="155"/>
      <c r="B276" s="58"/>
      <c r="C276" s="157"/>
      <c r="D276" s="157"/>
      <c r="E276" s="58"/>
      <c r="F276" s="58"/>
      <c r="G276" s="58"/>
      <c r="H276" s="58"/>
      <c r="I276" s="58"/>
      <c r="J276" s="58"/>
      <c r="K276" s="58"/>
      <c r="L276" s="1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c r="AO276" s="58"/>
      <c r="AP276" s="58"/>
      <c r="AQ276" s="58"/>
      <c r="AR276" s="58"/>
      <c r="AS276" s="58"/>
      <c r="AT276" s="58"/>
      <c r="AU276" s="58"/>
      <c r="AV276" s="58"/>
      <c r="AW276" s="58"/>
    </row>
    <row r="277" spans="1:49" ht="13.5" customHeight="1" x14ac:dyDescent="0.2">
      <c r="A277" s="155"/>
      <c r="B277" s="58"/>
      <c r="C277" s="157"/>
      <c r="D277" s="157"/>
      <c r="E277" s="58"/>
      <c r="F277" s="58"/>
      <c r="G277" s="58"/>
      <c r="H277" s="58"/>
      <c r="I277" s="58"/>
      <c r="J277" s="58"/>
      <c r="K277" s="58"/>
      <c r="L277" s="158"/>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c r="AM277" s="58"/>
      <c r="AN277" s="58"/>
      <c r="AO277" s="58"/>
      <c r="AP277" s="58"/>
      <c r="AQ277" s="58"/>
      <c r="AR277" s="58"/>
      <c r="AS277" s="58"/>
      <c r="AT277" s="58"/>
      <c r="AU277" s="58"/>
      <c r="AV277" s="58"/>
      <c r="AW277" s="58"/>
    </row>
    <row r="278" spans="1:49" ht="13.5" customHeight="1" x14ac:dyDescent="0.2">
      <c r="A278" s="155"/>
      <c r="B278" s="58"/>
      <c r="C278" s="157"/>
      <c r="D278" s="157"/>
      <c r="E278" s="58"/>
      <c r="F278" s="58"/>
      <c r="G278" s="58"/>
      <c r="H278" s="58"/>
      <c r="I278" s="58"/>
      <c r="J278" s="58"/>
      <c r="K278" s="58"/>
      <c r="L278" s="1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c r="AO278" s="58"/>
      <c r="AP278" s="58"/>
      <c r="AQ278" s="58"/>
      <c r="AR278" s="58"/>
      <c r="AS278" s="58"/>
      <c r="AT278" s="58"/>
      <c r="AU278" s="58"/>
      <c r="AV278" s="58"/>
      <c r="AW278" s="58"/>
    </row>
    <row r="279" spans="1:49" ht="15.75" customHeight="1" x14ac:dyDescent="0.2"/>
    <row r="280" spans="1:49" ht="15.75" customHeight="1" x14ac:dyDescent="0.2"/>
    <row r="281" spans="1:49" ht="15.75" customHeight="1" x14ac:dyDescent="0.2"/>
    <row r="282" spans="1:49" ht="15.75" customHeight="1" x14ac:dyDescent="0.2"/>
    <row r="283" spans="1:49" ht="15.75" customHeight="1" x14ac:dyDescent="0.2"/>
    <row r="284" spans="1:49" ht="15.75" customHeight="1" x14ac:dyDescent="0.2"/>
    <row r="285" spans="1:49" ht="15.75" customHeight="1" x14ac:dyDescent="0.2"/>
    <row r="286" spans="1:49" ht="15.75" customHeight="1" x14ac:dyDescent="0.2"/>
    <row r="287" spans="1:49" ht="15.75" customHeight="1" x14ac:dyDescent="0.2"/>
    <row r="288" spans="1:49"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G2:I2"/>
    <mergeCell ref="K2:M2"/>
    <mergeCell ref="O2:Q2"/>
  </mergeCells>
  <pageMargins left="0.7" right="0.7" top="0.75" bottom="0.75"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FF"/>
    <pageSetUpPr fitToPage="1"/>
  </sheetPr>
  <dimension ref="A1:AI1000"/>
  <sheetViews>
    <sheetView showGridLines="0" workbookViewId="0">
      <pane xSplit="5" ySplit="3" topLeftCell="F4" activePane="bottomRight" state="frozen"/>
      <selection pane="topRight" activeCell="F1" sqref="F1"/>
      <selection pane="bottomLeft" activeCell="A4" sqref="A4"/>
      <selection pane="bottomRight"/>
    </sheetView>
  </sheetViews>
  <sheetFormatPr baseColWidth="10" defaultColWidth="14.5" defaultRowHeight="15" customHeight="1" x14ac:dyDescent="0.2"/>
  <cols>
    <col min="1" max="1" width="2.1640625" customWidth="1"/>
    <col min="2" max="2" width="4.5" customWidth="1"/>
    <col min="3" max="3" width="33.83203125" customWidth="1"/>
    <col min="4" max="4" width="2.83203125" customWidth="1"/>
    <col min="5" max="5" width="44.5" customWidth="1"/>
    <col min="6" max="6" width="2.1640625" customWidth="1"/>
    <col min="7" max="9" width="12.1640625" customWidth="1"/>
    <col min="10" max="10" width="2.1640625" customWidth="1"/>
    <col min="11" max="13" width="12.1640625" customWidth="1"/>
    <col min="14" max="14" width="2.1640625" customWidth="1"/>
    <col min="15" max="17" width="12.1640625" customWidth="1"/>
    <col min="18" max="23" width="9.1640625" customWidth="1"/>
    <col min="24" max="24" width="23" customWidth="1"/>
  </cols>
  <sheetData>
    <row r="1" spans="1:35" ht="7.5" customHeight="1" x14ac:dyDescent="0.2">
      <c r="A1" s="55"/>
      <c r="B1" s="56"/>
      <c r="C1" s="57"/>
      <c r="D1" s="57"/>
      <c r="E1" s="57"/>
      <c r="F1" s="56"/>
      <c r="G1" s="56"/>
      <c r="H1" s="56"/>
      <c r="I1" s="56"/>
      <c r="J1" s="56"/>
      <c r="K1" s="56"/>
      <c r="L1" s="56"/>
      <c r="M1" s="56"/>
      <c r="N1" s="56"/>
      <c r="O1" s="56"/>
      <c r="P1" s="56"/>
      <c r="Q1" s="56"/>
      <c r="R1" s="56"/>
      <c r="U1" s="56"/>
      <c r="V1" s="56"/>
      <c r="W1" s="56"/>
      <c r="X1" s="56"/>
      <c r="Y1" s="56"/>
      <c r="Z1" s="56"/>
      <c r="AA1" s="56"/>
      <c r="AB1" s="56"/>
      <c r="AC1" s="56"/>
      <c r="AD1" s="56"/>
      <c r="AE1" s="56"/>
      <c r="AF1" s="56"/>
      <c r="AG1" s="56"/>
      <c r="AH1" s="56"/>
      <c r="AI1" s="56"/>
    </row>
    <row r="2" spans="1:35" x14ac:dyDescent="0.2">
      <c r="A2" s="4"/>
      <c r="B2" s="5" t="s">
        <v>21</v>
      </c>
      <c r="C2" s="6"/>
      <c r="D2" s="6"/>
      <c r="E2" s="6"/>
      <c r="F2" s="7"/>
      <c r="G2" s="352" t="s">
        <v>1</v>
      </c>
      <c r="H2" s="353"/>
      <c r="I2" s="354"/>
      <c r="J2" s="7"/>
      <c r="K2" s="352" t="s">
        <v>2</v>
      </c>
      <c r="L2" s="353"/>
      <c r="M2" s="354"/>
      <c r="N2" s="7"/>
      <c r="O2" s="352" t="s">
        <v>3</v>
      </c>
      <c r="P2" s="353"/>
      <c r="Q2" s="356"/>
      <c r="R2" s="4"/>
      <c r="U2" s="4"/>
      <c r="V2" s="4"/>
      <c r="W2" s="4"/>
      <c r="X2" s="4"/>
      <c r="Y2" s="4"/>
      <c r="Z2" s="4"/>
      <c r="AA2" s="4"/>
      <c r="AB2" s="4"/>
      <c r="AC2" s="4"/>
      <c r="AD2" s="4"/>
      <c r="AE2" s="4"/>
      <c r="AF2" s="4"/>
      <c r="AG2" s="4"/>
      <c r="AH2" s="4"/>
      <c r="AI2" s="4"/>
    </row>
    <row r="3" spans="1:35" x14ac:dyDescent="0.2">
      <c r="A3" s="55"/>
      <c r="B3" s="60"/>
      <c r="C3" s="61"/>
      <c r="D3" s="62" t="s">
        <v>4</v>
      </c>
      <c r="E3" s="63"/>
      <c r="F3" s="64"/>
      <c r="G3" s="63" t="s">
        <v>5</v>
      </c>
      <c r="H3" s="63" t="s">
        <v>6</v>
      </c>
      <c r="I3" s="63" t="s">
        <v>1</v>
      </c>
      <c r="J3" s="171"/>
      <c r="K3" s="63" t="s">
        <v>7</v>
      </c>
      <c r="L3" s="63" t="s">
        <v>8</v>
      </c>
      <c r="M3" s="63" t="s">
        <v>2</v>
      </c>
      <c r="N3" s="171"/>
      <c r="O3" s="63" t="s">
        <v>9</v>
      </c>
      <c r="P3" s="63" t="s">
        <v>10</v>
      </c>
      <c r="Q3" s="63" t="s">
        <v>3</v>
      </c>
      <c r="R3" s="172"/>
      <c r="U3" s="56"/>
      <c r="V3" s="56"/>
      <c r="W3" s="56"/>
      <c r="X3" s="56"/>
      <c r="Y3" s="56"/>
      <c r="Z3" s="56"/>
      <c r="AA3" s="56"/>
      <c r="AB3" s="56"/>
      <c r="AC3" s="56"/>
      <c r="AD3" s="56"/>
      <c r="AE3" s="56"/>
      <c r="AF3" s="56"/>
      <c r="AG3" s="56"/>
      <c r="AH3" s="56"/>
      <c r="AI3" s="56"/>
    </row>
    <row r="4" spans="1:35" x14ac:dyDescent="0.2">
      <c r="A4" s="4"/>
      <c r="B4" s="8"/>
      <c r="C4" s="9"/>
      <c r="D4" s="12" t="s">
        <v>11</v>
      </c>
      <c r="E4" s="12"/>
      <c r="F4" s="13"/>
      <c r="G4" s="14"/>
      <c r="H4" s="14"/>
      <c r="I4" s="15"/>
      <c r="J4" s="13"/>
      <c r="K4" s="14"/>
      <c r="L4" s="14"/>
      <c r="M4" s="15"/>
      <c r="N4" s="13"/>
      <c r="O4" s="14"/>
      <c r="P4" s="14"/>
      <c r="Q4" s="15"/>
      <c r="R4" s="4"/>
      <c r="U4" s="4"/>
      <c r="V4" s="4"/>
      <c r="W4" s="4"/>
      <c r="X4" s="4"/>
      <c r="Y4" s="4"/>
      <c r="Z4" s="4"/>
      <c r="AA4" s="4"/>
      <c r="AB4" s="4"/>
      <c r="AC4" s="4"/>
      <c r="AD4" s="4"/>
      <c r="AE4" s="4"/>
      <c r="AF4" s="4"/>
      <c r="AG4" s="4"/>
      <c r="AH4" s="4"/>
      <c r="AI4" s="4"/>
    </row>
    <row r="5" spans="1:35" x14ac:dyDescent="0.2">
      <c r="A5" s="55"/>
      <c r="B5" s="60"/>
      <c r="C5" s="67" t="s">
        <v>29</v>
      </c>
      <c r="D5" s="17" t="s">
        <v>21</v>
      </c>
      <c r="E5" s="17"/>
      <c r="F5" s="13"/>
      <c r="G5" s="18"/>
      <c r="H5" s="18"/>
      <c r="I5" s="19"/>
      <c r="J5" s="13"/>
      <c r="K5" s="18"/>
      <c r="L5" s="18"/>
      <c r="M5" s="19"/>
      <c r="N5" s="13"/>
      <c r="O5" s="18"/>
      <c r="P5" s="18"/>
      <c r="Q5" s="19"/>
      <c r="R5" s="56"/>
      <c r="S5" s="56"/>
      <c r="T5" s="56"/>
      <c r="U5" s="56"/>
      <c r="V5" s="56"/>
      <c r="W5" s="56"/>
      <c r="X5" s="56"/>
      <c r="Y5" s="56"/>
      <c r="Z5" s="56"/>
      <c r="AA5" s="56"/>
      <c r="AB5" s="56"/>
      <c r="AC5" s="56"/>
      <c r="AD5" s="56"/>
      <c r="AE5" s="56"/>
      <c r="AF5" s="56"/>
      <c r="AG5" s="56"/>
      <c r="AH5" s="56"/>
      <c r="AI5" s="56"/>
    </row>
    <row r="6" spans="1:35" x14ac:dyDescent="0.2">
      <c r="A6" s="1"/>
      <c r="B6" s="8"/>
      <c r="C6" s="2"/>
      <c r="D6" s="20" t="s">
        <v>13</v>
      </c>
      <c r="E6" s="20"/>
      <c r="F6" s="173"/>
      <c r="G6" s="36">
        <f t="shared" ref="G6:I6" si="0">G15</f>
        <v>265</v>
      </c>
      <c r="H6" s="22">
        <f t="shared" si="0"/>
        <v>310</v>
      </c>
      <c r="I6" s="36">
        <f t="shared" si="0"/>
        <v>575</v>
      </c>
      <c r="J6" s="70"/>
      <c r="K6" s="36">
        <f t="shared" ref="K6:M6" si="1">K15</f>
        <v>332</v>
      </c>
      <c r="L6" s="22">
        <f t="shared" si="1"/>
        <v>362</v>
      </c>
      <c r="M6" s="36">
        <f t="shared" si="1"/>
        <v>694</v>
      </c>
      <c r="N6" s="70"/>
      <c r="O6" s="36">
        <f t="shared" ref="O6:Q6" si="2">O15</f>
        <v>397</v>
      </c>
      <c r="P6" s="22">
        <f t="shared" si="2"/>
        <v>384</v>
      </c>
      <c r="Q6" s="36">
        <f t="shared" si="2"/>
        <v>781</v>
      </c>
      <c r="R6" s="72"/>
      <c r="S6" s="4"/>
      <c r="T6" s="4"/>
      <c r="U6" s="4"/>
      <c r="V6" s="4"/>
      <c r="W6" s="4"/>
      <c r="X6" s="174"/>
      <c r="Y6" s="174"/>
      <c r="Z6" s="174"/>
      <c r="AA6" s="174"/>
      <c r="AB6" s="174"/>
      <c r="AC6" s="174"/>
      <c r="AD6" s="174"/>
      <c r="AE6" s="174"/>
      <c r="AF6" s="174"/>
      <c r="AG6" s="174"/>
      <c r="AH6" s="174"/>
      <c r="AI6" s="174"/>
    </row>
    <row r="7" spans="1:35" x14ac:dyDescent="0.2">
      <c r="A7" s="1"/>
      <c r="B7" s="8"/>
      <c r="C7" s="2"/>
      <c r="D7" s="25" t="s">
        <v>14</v>
      </c>
      <c r="E7" s="20"/>
      <c r="F7" s="173"/>
      <c r="G7" s="27">
        <v>0.17777777777777781</v>
      </c>
      <c r="H7" s="27">
        <v>0.13970588235294112</v>
      </c>
      <c r="I7" s="27">
        <v>0.1569416498993963</v>
      </c>
      <c r="J7" s="70"/>
      <c r="K7" s="27">
        <f t="shared" ref="K7:M7" si="3">K6/G6-1</f>
        <v>0.25283018867924523</v>
      </c>
      <c r="L7" s="27">
        <f t="shared" si="3"/>
        <v>0.16774193548387095</v>
      </c>
      <c r="M7" s="27">
        <f t="shared" si="3"/>
        <v>0.20695652173913048</v>
      </c>
      <c r="N7" s="70"/>
      <c r="O7" s="27">
        <f t="shared" ref="O7:Q7" si="4">O6/K6-1</f>
        <v>0.19578313253012047</v>
      </c>
      <c r="P7" s="27">
        <f t="shared" si="4"/>
        <v>6.0773480662983381E-2</v>
      </c>
      <c r="Q7" s="27">
        <f t="shared" si="4"/>
        <v>0.12536023054755052</v>
      </c>
      <c r="R7" s="72"/>
      <c r="S7" s="4"/>
      <c r="T7" s="4"/>
      <c r="U7" s="4"/>
      <c r="V7" s="4"/>
      <c r="W7" s="4"/>
      <c r="X7" s="174"/>
      <c r="Y7" s="174"/>
      <c r="Z7" s="174"/>
      <c r="AA7" s="174"/>
      <c r="AB7" s="174"/>
      <c r="AC7" s="174"/>
      <c r="AD7" s="174"/>
      <c r="AE7" s="174"/>
      <c r="AF7" s="174"/>
      <c r="AG7" s="174"/>
      <c r="AH7" s="174"/>
      <c r="AI7" s="174"/>
    </row>
    <row r="8" spans="1:35" x14ac:dyDescent="0.2">
      <c r="A8" s="1"/>
      <c r="B8" s="8"/>
      <c r="C8" s="2"/>
      <c r="D8" s="25" t="s">
        <v>15</v>
      </c>
      <c r="E8" s="20"/>
      <c r="F8" s="173"/>
      <c r="G8" s="27">
        <f t="shared" ref="G8:I8" si="5">G17</f>
        <v>0.19</v>
      </c>
      <c r="H8" s="27">
        <f t="shared" si="5"/>
        <v>0.13</v>
      </c>
      <c r="I8" s="27">
        <f t="shared" si="5"/>
        <v>0.16</v>
      </c>
      <c r="J8" s="70"/>
      <c r="K8" s="116">
        <f t="shared" ref="K8:M8" si="6">K17</f>
        <v>0.28000000000000003</v>
      </c>
      <c r="L8" s="116">
        <f t="shared" si="6"/>
        <v>0.19</v>
      </c>
      <c r="M8" s="116">
        <f t="shared" si="6"/>
        <v>0.23</v>
      </c>
      <c r="N8" s="70"/>
      <c r="O8" s="116">
        <f t="shared" ref="O8:Q8" si="7">O17</f>
        <v>0.17</v>
      </c>
      <c r="P8" s="116">
        <f t="shared" si="7"/>
        <v>0.05</v>
      </c>
      <c r="Q8" s="116">
        <f t="shared" si="7"/>
        <v>0.11</v>
      </c>
      <c r="R8" s="72"/>
      <c r="S8" s="4"/>
      <c r="T8" s="4"/>
      <c r="U8" s="4"/>
      <c r="V8" s="4"/>
      <c r="W8" s="4"/>
      <c r="X8" s="174"/>
      <c r="Y8" s="174"/>
      <c r="Z8" s="174"/>
      <c r="AA8" s="174"/>
      <c r="AB8" s="174"/>
      <c r="AC8" s="174"/>
      <c r="AD8" s="174"/>
      <c r="AE8" s="174"/>
      <c r="AF8" s="174"/>
      <c r="AG8" s="174"/>
      <c r="AH8" s="174"/>
      <c r="AI8" s="174"/>
    </row>
    <row r="9" spans="1:35" x14ac:dyDescent="0.2">
      <c r="A9" s="1"/>
      <c r="B9" s="8"/>
      <c r="C9" s="2"/>
      <c r="D9" s="20" t="s">
        <v>16</v>
      </c>
      <c r="E9" s="20"/>
      <c r="F9" s="173"/>
      <c r="G9" s="36">
        <f t="shared" ref="G9:I9" si="8">G18</f>
        <v>-9</v>
      </c>
      <c r="H9" s="22">
        <f t="shared" si="8"/>
        <v>2</v>
      </c>
      <c r="I9" s="36">
        <f t="shared" si="8"/>
        <v>-7</v>
      </c>
      <c r="J9" s="70"/>
      <c r="K9" s="45">
        <f t="shared" ref="K9:M9" si="9">K18</f>
        <v>-19</v>
      </c>
      <c r="L9" s="93">
        <f t="shared" si="9"/>
        <v>-6</v>
      </c>
      <c r="M9" s="45">
        <f t="shared" si="9"/>
        <v>-25</v>
      </c>
      <c r="N9" s="70"/>
      <c r="O9" s="45">
        <f t="shared" ref="O9:Q9" si="10">O18</f>
        <v>-1</v>
      </c>
      <c r="P9" s="93">
        <f t="shared" si="10"/>
        <v>19</v>
      </c>
      <c r="Q9" s="45">
        <f t="shared" si="10"/>
        <v>18</v>
      </c>
      <c r="R9" s="72"/>
      <c r="S9" s="4"/>
      <c r="T9" s="4"/>
      <c r="U9" s="4"/>
      <c r="V9" s="4"/>
      <c r="W9" s="4"/>
      <c r="X9" s="174"/>
      <c r="Y9" s="174"/>
      <c r="Z9" s="174"/>
      <c r="AA9" s="174"/>
      <c r="AB9" s="174"/>
      <c r="AC9" s="174"/>
      <c r="AD9" s="174"/>
      <c r="AE9" s="174"/>
      <c r="AF9" s="174"/>
      <c r="AG9" s="174"/>
      <c r="AH9" s="174"/>
      <c r="AI9" s="174"/>
    </row>
    <row r="10" spans="1:35" x14ac:dyDescent="0.2">
      <c r="A10" s="1"/>
      <c r="B10" s="8"/>
      <c r="C10" s="2"/>
      <c r="D10" s="25" t="s">
        <v>17</v>
      </c>
      <c r="E10" s="20"/>
      <c r="F10" s="173"/>
      <c r="G10" s="27">
        <f t="shared" ref="G10:I10" si="11">G9/G6</f>
        <v>-3.3962264150943396E-2</v>
      </c>
      <c r="H10" s="27">
        <f t="shared" si="11"/>
        <v>6.4516129032258064E-3</v>
      </c>
      <c r="I10" s="27">
        <f t="shared" si="11"/>
        <v>-1.2173913043478261E-2</v>
      </c>
      <c r="J10" s="70"/>
      <c r="K10" s="116">
        <f t="shared" ref="K10:M10" si="12">K9/K6</f>
        <v>-5.7228915662650599E-2</v>
      </c>
      <c r="L10" s="116">
        <f t="shared" si="12"/>
        <v>-1.6574585635359115E-2</v>
      </c>
      <c r="M10" s="116">
        <f t="shared" si="12"/>
        <v>-3.6023054755043228E-2</v>
      </c>
      <c r="N10" s="70"/>
      <c r="O10" s="116">
        <f t="shared" ref="O10:Q10" si="13">O9/O6</f>
        <v>-2.5188916876574307E-3</v>
      </c>
      <c r="P10" s="116">
        <f t="shared" si="13"/>
        <v>4.9479166666666664E-2</v>
      </c>
      <c r="Q10" s="116">
        <f t="shared" si="13"/>
        <v>2.3047375160051217E-2</v>
      </c>
      <c r="R10" s="72"/>
      <c r="S10" s="4"/>
      <c r="T10" s="4"/>
      <c r="U10" s="4"/>
      <c r="V10" s="4"/>
      <c r="W10" s="4"/>
      <c r="X10" s="174"/>
      <c r="Y10" s="174"/>
      <c r="Z10" s="174"/>
      <c r="AA10" s="174"/>
      <c r="AB10" s="174"/>
      <c r="AC10" s="174"/>
      <c r="AD10" s="174"/>
      <c r="AE10" s="174"/>
      <c r="AF10" s="174"/>
      <c r="AG10" s="174"/>
      <c r="AH10" s="174"/>
      <c r="AI10" s="174"/>
    </row>
    <row r="11" spans="1:35" x14ac:dyDescent="0.2">
      <c r="A11" s="1"/>
      <c r="B11" s="8"/>
      <c r="C11" s="2"/>
      <c r="D11" s="20" t="s">
        <v>18</v>
      </c>
      <c r="E11" s="20"/>
      <c r="F11" s="173"/>
      <c r="G11" s="36">
        <f t="shared" ref="G11:I11" si="14">G20</f>
        <v>-21</v>
      </c>
      <c r="H11" s="22">
        <f t="shared" si="14"/>
        <v>-11</v>
      </c>
      <c r="I11" s="36">
        <f t="shared" si="14"/>
        <v>-32</v>
      </c>
      <c r="J11" s="70"/>
      <c r="K11" s="45">
        <f t="shared" ref="K11:M11" si="15">K20</f>
        <v>-33</v>
      </c>
      <c r="L11" s="93">
        <f t="shared" si="15"/>
        <v>-16</v>
      </c>
      <c r="M11" s="45">
        <f t="shared" si="15"/>
        <v>-49</v>
      </c>
      <c r="N11" s="70"/>
      <c r="O11" s="45">
        <f t="shared" ref="O11:Q11" si="16">O20</f>
        <v>-15</v>
      </c>
      <c r="P11" s="93">
        <f t="shared" si="16"/>
        <v>5</v>
      </c>
      <c r="Q11" s="45">
        <f t="shared" si="16"/>
        <v>-10</v>
      </c>
      <c r="R11" s="72"/>
      <c r="S11" s="4"/>
      <c r="T11" s="4"/>
      <c r="U11" s="4"/>
      <c r="V11" s="4"/>
      <c r="W11" s="4"/>
      <c r="X11" s="174"/>
      <c r="Y11" s="174"/>
      <c r="Z11" s="174"/>
      <c r="AA11" s="174"/>
      <c r="AB11" s="174"/>
      <c r="AC11" s="174"/>
      <c r="AD11" s="174"/>
      <c r="AE11" s="174"/>
      <c r="AF11" s="174"/>
      <c r="AG11" s="174"/>
      <c r="AH11" s="174"/>
      <c r="AI11" s="174"/>
    </row>
    <row r="12" spans="1:35" x14ac:dyDescent="0.2">
      <c r="A12" s="1"/>
      <c r="B12" s="8"/>
      <c r="C12" s="2"/>
      <c r="D12" s="25" t="s">
        <v>19</v>
      </c>
      <c r="E12" s="20"/>
      <c r="F12" s="173"/>
      <c r="G12" s="27">
        <f t="shared" ref="G12:I12" si="17">G11/G6</f>
        <v>-7.9245283018867921E-2</v>
      </c>
      <c r="H12" s="27">
        <f t="shared" si="17"/>
        <v>-3.5483870967741936E-2</v>
      </c>
      <c r="I12" s="27">
        <f t="shared" si="17"/>
        <v>-5.565217391304348E-2</v>
      </c>
      <c r="J12" s="70"/>
      <c r="K12" s="116">
        <f t="shared" ref="K12:M12" si="18">K11/K6</f>
        <v>-9.9397590361445784E-2</v>
      </c>
      <c r="L12" s="116">
        <f t="shared" si="18"/>
        <v>-4.4198895027624308E-2</v>
      </c>
      <c r="M12" s="116">
        <f t="shared" si="18"/>
        <v>-7.060518731988473E-2</v>
      </c>
      <c r="N12" s="70"/>
      <c r="O12" s="116">
        <f t="shared" ref="O12:Q12" si="19">O11/O6</f>
        <v>-3.7783375314861464E-2</v>
      </c>
      <c r="P12" s="116">
        <f t="shared" si="19"/>
        <v>1.3020833333333334E-2</v>
      </c>
      <c r="Q12" s="116">
        <f t="shared" si="19"/>
        <v>-1.2804097311139564E-2</v>
      </c>
      <c r="R12" s="72"/>
      <c r="S12" s="4"/>
      <c r="T12" s="4"/>
      <c r="U12" s="4"/>
      <c r="V12" s="4"/>
      <c r="W12" s="4"/>
      <c r="X12" s="174"/>
      <c r="Y12" s="174"/>
      <c r="Z12" s="174"/>
      <c r="AA12" s="174"/>
      <c r="AB12" s="174"/>
      <c r="AC12" s="174"/>
      <c r="AD12" s="174"/>
      <c r="AE12" s="174"/>
      <c r="AF12" s="174"/>
      <c r="AG12" s="174"/>
      <c r="AH12" s="174"/>
      <c r="AI12" s="174"/>
    </row>
    <row r="13" spans="1:35" x14ac:dyDescent="0.2">
      <c r="A13" s="1"/>
      <c r="B13" s="8"/>
      <c r="C13" s="2"/>
      <c r="D13" s="25"/>
      <c r="E13" s="20"/>
      <c r="F13" s="173"/>
      <c r="G13" s="111"/>
      <c r="H13" s="111"/>
      <c r="I13" s="175"/>
      <c r="J13" s="173"/>
      <c r="K13" s="111"/>
      <c r="L13" s="111"/>
      <c r="M13" s="175"/>
      <c r="N13" s="173"/>
      <c r="O13" s="111"/>
      <c r="P13" s="111"/>
      <c r="Q13" s="175"/>
      <c r="R13" s="35"/>
      <c r="S13" s="2"/>
      <c r="T13" s="54"/>
      <c r="U13" s="54"/>
      <c r="V13" s="2"/>
      <c r="W13" s="54"/>
      <c r="X13" s="174"/>
      <c r="Y13" s="174"/>
      <c r="Z13" s="174"/>
      <c r="AA13" s="174"/>
      <c r="AB13" s="174"/>
      <c r="AC13" s="174"/>
      <c r="AD13" s="174"/>
      <c r="AE13" s="174"/>
      <c r="AF13" s="174"/>
      <c r="AG13" s="174"/>
      <c r="AH13" s="174"/>
      <c r="AI13" s="174"/>
    </row>
    <row r="14" spans="1:35" ht="16" x14ac:dyDescent="0.2">
      <c r="A14" s="1"/>
      <c r="B14" s="8"/>
      <c r="C14" s="67" t="s">
        <v>30</v>
      </c>
      <c r="D14" s="84" t="s">
        <v>73</v>
      </c>
      <c r="E14" s="31"/>
      <c r="F14" s="173"/>
      <c r="G14" s="32"/>
      <c r="H14" s="32"/>
      <c r="I14" s="34"/>
      <c r="J14" s="173"/>
      <c r="K14" s="32"/>
      <c r="L14" s="32"/>
      <c r="M14" s="34"/>
      <c r="N14" s="173"/>
      <c r="O14" s="32"/>
      <c r="P14" s="32"/>
      <c r="Q14" s="34"/>
      <c r="R14" s="2"/>
      <c r="S14" s="2"/>
      <c r="T14" s="54"/>
      <c r="U14" s="54"/>
      <c r="V14" s="2"/>
      <c r="W14" s="54"/>
      <c r="X14" s="174"/>
      <c r="Y14" s="174"/>
      <c r="Z14" s="174"/>
      <c r="AA14" s="174"/>
      <c r="AB14" s="174"/>
      <c r="AC14" s="174"/>
      <c r="AD14" s="174"/>
      <c r="AE14" s="174"/>
      <c r="AF14" s="174"/>
      <c r="AG14" s="174"/>
      <c r="AH14" s="174"/>
      <c r="AI14" s="174"/>
    </row>
    <row r="15" spans="1:35" x14ac:dyDescent="0.2">
      <c r="A15" s="176"/>
      <c r="B15" s="8"/>
      <c r="C15" s="2"/>
      <c r="D15" s="20" t="s">
        <v>13</v>
      </c>
      <c r="E15" s="20"/>
      <c r="F15" s="173"/>
      <c r="G15" s="45">
        <f>G32+G48</f>
        <v>265</v>
      </c>
      <c r="H15" s="93">
        <f>I15-G15</f>
        <v>310</v>
      </c>
      <c r="I15" s="177">
        <f>I32+I48</f>
        <v>575</v>
      </c>
      <c r="J15" s="173"/>
      <c r="K15" s="45">
        <f>K32+K48</f>
        <v>332</v>
      </c>
      <c r="L15" s="93">
        <f>M15-K15</f>
        <v>362</v>
      </c>
      <c r="M15" s="177">
        <f>M32+M48</f>
        <v>694</v>
      </c>
      <c r="N15" s="173"/>
      <c r="O15" s="45">
        <v>397</v>
      </c>
      <c r="P15" s="93">
        <f>Q15-O15</f>
        <v>384</v>
      </c>
      <c r="Q15" s="177">
        <v>781</v>
      </c>
      <c r="R15" s="2"/>
      <c r="S15" s="2"/>
      <c r="T15" s="54"/>
      <c r="U15" s="54"/>
      <c r="V15" s="2"/>
      <c r="W15" s="54"/>
      <c r="X15" s="174"/>
      <c r="Y15" s="174"/>
      <c r="Z15" s="174"/>
      <c r="AA15" s="174"/>
      <c r="AB15" s="174"/>
      <c r="AC15" s="174"/>
      <c r="AD15" s="174"/>
      <c r="AE15" s="174"/>
      <c r="AF15" s="174"/>
      <c r="AG15" s="174"/>
      <c r="AH15" s="174"/>
      <c r="AI15" s="174"/>
    </row>
    <row r="16" spans="1:35" x14ac:dyDescent="0.2">
      <c r="A16" s="176"/>
      <c r="B16" s="8"/>
      <c r="C16" s="2"/>
      <c r="D16" s="25" t="s">
        <v>14</v>
      </c>
      <c r="E16" s="20"/>
      <c r="F16" s="173"/>
      <c r="G16" s="111">
        <v>0.17777777777777781</v>
      </c>
      <c r="H16" s="111">
        <v>0.13970588235294112</v>
      </c>
      <c r="I16" s="21">
        <v>0.1569416498993963</v>
      </c>
      <c r="J16" s="173"/>
      <c r="K16" s="111">
        <f t="shared" ref="K16:M16" si="20">K15/G15-1</f>
        <v>0.25283018867924523</v>
      </c>
      <c r="L16" s="111">
        <f t="shared" si="20"/>
        <v>0.16774193548387095</v>
      </c>
      <c r="M16" s="21">
        <f t="shared" si="20"/>
        <v>0.20695652173913048</v>
      </c>
      <c r="N16" s="173"/>
      <c r="O16" s="111">
        <f t="shared" ref="O16:Q16" si="21">O15/K15-1</f>
        <v>0.19578313253012047</v>
      </c>
      <c r="P16" s="111">
        <f t="shared" si="21"/>
        <v>6.0773480662983381E-2</v>
      </c>
      <c r="Q16" s="21">
        <f t="shared" si="21"/>
        <v>0.12536023054755052</v>
      </c>
      <c r="R16" s="2"/>
      <c r="S16" s="2"/>
      <c r="T16" s="54"/>
      <c r="U16" s="54"/>
      <c r="V16" s="2"/>
      <c r="W16" s="54"/>
      <c r="X16" s="174"/>
      <c r="Y16" s="174"/>
      <c r="Z16" s="174"/>
      <c r="AA16" s="174"/>
      <c r="AB16" s="174"/>
      <c r="AC16" s="174"/>
      <c r="AD16" s="174"/>
      <c r="AE16" s="174"/>
      <c r="AF16" s="174"/>
      <c r="AG16" s="174"/>
      <c r="AH16" s="174"/>
      <c r="AI16" s="174"/>
    </row>
    <row r="17" spans="1:35" x14ac:dyDescent="0.2">
      <c r="A17" s="176"/>
      <c r="B17" s="8"/>
      <c r="C17" s="2"/>
      <c r="D17" s="25" t="s">
        <v>15</v>
      </c>
      <c r="E17" s="20"/>
      <c r="F17" s="173"/>
      <c r="G17" s="111">
        <v>0.19</v>
      </c>
      <c r="H17" s="111">
        <v>0.13</v>
      </c>
      <c r="I17" s="21">
        <v>0.16</v>
      </c>
      <c r="J17" s="173"/>
      <c r="K17" s="111">
        <v>0.28000000000000003</v>
      </c>
      <c r="L17" s="111">
        <v>0.19</v>
      </c>
      <c r="M17" s="21">
        <v>0.23</v>
      </c>
      <c r="N17" s="173"/>
      <c r="O17" s="111">
        <v>0.17</v>
      </c>
      <c r="P17" s="111">
        <v>0.05</v>
      </c>
      <c r="Q17" s="21">
        <v>0.11</v>
      </c>
      <c r="R17" s="2"/>
      <c r="S17" s="2"/>
      <c r="T17" s="54"/>
      <c r="U17" s="54"/>
      <c r="V17" s="2"/>
      <c r="W17" s="54"/>
      <c r="X17" s="174"/>
      <c r="Y17" s="174"/>
      <c r="Z17" s="174"/>
      <c r="AA17" s="174"/>
      <c r="AB17" s="174"/>
      <c r="AC17" s="174"/>
      <c r="AD17" s="174"/>
      <c r="AE17" s="174"/>
      <c r="AF17" s="174"/>
      <c r="AG17" s="174"/>
      <c r="AH17" s="174"/>
      <c r="AI17" s="174"/>
    </row>
    <row r="18" spans="1:35" x14ac:dyDescent="0.2">
      <c r="A18" s="176"/>
      <c r="B18" s="8"/>
      <c r="C18" s="2"/>
      <c r="D18" s="20" t="s">
        <v>16</v>
      </c>
      <c r="E18" s="20"/>
      <c r="F18" s="173"/>
      <c r="G18" s="36">
        <v>-9</v>
      </c>
      <c r="H18" s="22">
        <f>I18-G18</f>
        <v>2</v>
      </c>
      <c r="I18" s="177">
        <f>I35+I51</f>
        <v>-7</v>
      </c>
      <c r="J18" s="173"/>
      <c r="K18" s="45">
        <f>K35+K51</f>
        <v>-19</v>
      </c>
      <c r="L18" s="93">
        <f>M18-K18</f>
        <v>-6</v>
      </c>
      <c r="M18" s="177">
        <f>M35+M51</f>
        <v>-25</v>
      </c>
      <c r="N18" s="173"/>
      <c r="O18" s="45">
        <v>-1</v>
      </c>
      <c r="P18" s="93">
        <f>Q18-O18</f>
        <v>19</v>
      </c>
      <c r="Q18" s="177">
        <v>18</v>
      </c>
      <c r="R18" s="2"/>
      <c r="S18" s="2"/>
      <c r="T18" s="54"/>
      <c r="U18" s="54"/>
      <c r="V18" s="2"/>
      <c r="W18" s="54"/>
      <c r="X18" s="174"/>
      <c r="Y18" s="174"/>
      <c r="Z18" s="174"/>
      <c r="AA18" s="174"/>
      <c r="AB18" s="174"/>
      <c r="AC18" s="174"/>
      <c r="AD18" s="174"/>
      <c r="AE18" s="174"/>
      <c r="AF18" s="174"/>
      <c r="AG18" s="174"/>
      <c r="AH18" s="174"/>
      <c r="AI18" s="174"/>
    </row>
    <row r="19" spans="1:35" x14ac:dyDescent="0.2">
      <c r="A19" s="176"/>
      <c r="B19" s="8"/>
      <c r="C19" s="2"/>
      <c r="D19" s="25" t="s">
        <v>17</v>
      </c>
      <c r="E19" s="20"/>
      <c r="F19" s="173"/>
      <c r="G19" s="111">
        <f t="shared" ref="G19:I19" si="22">G18/G15</f>
        <v>-3.3962264150943396E-2</v>
      </c>
      <c r="H19" s="111">
        <f t="shared" si="22"/>
        <v>6.4516129032258064E-3</v>
      </c>
      <c r="I19" s="21">
        <f t="shared" si="22"/>
        <v>-1.2173913043478261E-2</v>
      </c>
      <c r="J19" s="173"/>
      <c r="K19" s="111">
        <f t="shared" ref="K19:M19" si="23">K18/K15</f>
        <v>-5.7228915662650599E-2</v>
      </c>
      <c r="L19" s="111">
        <f t="shared" si="23"/>
        <v>-1.6574585635359115E-2</v>
      </c>
      <c r="M19" s="21">
        <f t="shared" si="23"/>
        <v>-3.6023054755043228E-2</v>
      </c>
      <c r="N19" s="173"/>
      <c r="O19" s="111">
        <f t="shared" ref="O19:Q19" si="24">O18/O15</f>
        <v>-2.5188916876574307E-3</v>
      </c>
      <c r="P19" s="111">
        <f t="shared" si="24"/>
        <v>4.9479166666666664E-2</v>
      </c>
      <c r="Q19" s="21">
        <f t="shared" si="24"/>
        <v>2.3047375160051217E-2</v>
      </c>
      <c r="R19" s="2"/>
      <c r="S19" s="2"/>
      <c r="T19" s="54"/>
      <c r="U19" s="54"/>
      <c r="V19" s="2"/>
      <c r="W19" s="54"/>
      <c r="X19" s="174"/>
      <c r="Y19" s="174"/>
      <c r="Z19" s="174"/>
      <c r="AA19" s="174"/>
      <c r="AB19" s="174"/>
      <c r="AC19" s="174"/>
      <c r="AD19" s="174"/>
      <c r="AE19" s="174"/>
      <c r="AF19" s="174"/>
      <c r="AG19" s="174"/>
      <c r="AH19" s="174"/>
      <c r="AI19" s="174"/>
    </row>
    <row r="20" spans="1:35" x14ac:dyDescent="0.2">
      <c r="A20" s="176"/>
      <c r="B20" s="8"/>
      <c r="C20" s="2"/>
      <c r="D20" s="20" t="s">
        <v>18</v>
      </c>
      <c r="E20" s="20"/>
      <c r="F20" s="173"/>
      <c r="G20" s="45">
        <f>G38+G53</f>
        <v>-21</v>
      </c>
      <c r="H20" s="93">
        <f>I20-G20</f>
        <v>-11</v>
      </c>
      <c r="I20" s="177">
        <f>I38+I53</f>
        <v>-32</v>
      </c>
      <c r="J20" s="173"/>
      <c r="K20" s="45">
        <f>K38+K53</f>
        <v>-33</v>
      </c>
      <c r="L20" s="93">
        <f>M20-K20</f>
        <v>-16</v>
      </c>
      <c r="M20" s="177">
        <f>M38+M53</f>
        <v>-49</v>
      </c>
      <c r="N20" s="173"/>
      <c r="O20" s="45">
        <f>O38+O53</f>
        <v>-15</v>
      </c>
      <c r="P20" s="93">
        <f>Q20-O20</f>
        <v>5</v>
      </c>
      <c r="Q20" s="177">
        <v>-10</v>
      </c>
      <c r="R20" s="2"/>
      <c r="S20" s="2"/>
      <c r="T20" s="54"/>
      <c r="U20" s="54"/>
      <c r="V20" s="2"/>
      <c r="W20" s="54"/>
      <c r="X20" s="174"/>
      <c r="Y20" s="174"/>
      <c r="Z20" s="174"/>
      <c r="AA20" s="174"/>
      <c r="AB20" s="174"/>
      <c r="AC20" s="174"/>
      <c r="AD20" s="174"/>
      <c r="AE20" s="174"/>
      <c r="AF20" s="174"/>
      <c r="AG20" s="174"/>
      <c r="AH20" s="174"/>
      <c r="AI20" s="174"/>
    </row>
    <row r="21" spans="1:35" ht="15.75" customHeight="1" x14ac:dyDescent="0.2">
      <c r="A21" s="1"/>
      <c r="B21" s="8"/>
      <c r="C21" s="2"/>
      <c r="D21" s="25" t="s">
        <v>19</v>
      </c>
      <c r="E21" s="20"/>
      <c r="F21" s="173"/>
      <c r="G21" s="111">
        <f t="shared" ref="G21:I21" si="25">G20/G15</f>
        <v>-7.9245283018867921E-2</v>
      </c>
      <c r="H21" s="111">
        <f t="shared" si="25"/>
        <v>-3.5483870967741936E-2</v>
      </c>
      <c r="I21" s="21">
        <f t="shared" si="25"/>
        <v>-5.565217391304348E-2</v>
      </c>
      <c r="J21" s="173"/>
      <c r="K21" s="111">
        <f t="shared" ref="K21:M21" si="26">K20/K15</f>
        <v>-9.9397590361445784E-2</v>
      </c>
      <c r="L21" s="111">
        <f t="shared" si="26"/>
        <v>-4.4198895027624308E-2</v>
      </c>
      <c r="M21" s="21">
        <f t="shared" si="26"/>
        <v>-7.060518731988473E-2</v>
      </c>
      <c r="N21" s="173"/>
      <c r="O21" s="111">
        <f t="shared" ref="O21:Q21" si="27">O20/O15</f>
        <v>-3.7783375314861464E-2</v>
      </c>
      <c r="P21" s="111">
        <f t="shared" si="27"/>
        <v>1.3020833333333334E-2</v>
      </c>
      <c r="Q21" s="21">
        <f t="shared" si="27"/>
        <v>-1.2804097311139564E-2</v>
      </c>
      <c r="R21" s="2"/>
      <c r="S21" s="54"/>
      <c r="T21" s="54"/>
      <c r="U21" s="54"/>
      <c r="V21" s="2"/>
      <c r="W21" s="54"/>
      <c r="X21" s="174"/>
      <c r="Y21" s="174"/>
      <c r="Z21" s="174"/>
      <c r="AA21" s="174"/>
      <c r="AB21" s="174"/>
      <c r="AC21" s="174"/>
      <c r="AD21" s="174"/>
      <c r="AE21" s="174"/>
      <c r="AF21" s="174"/>
      <c r="AG21" s="174"/>
      <c r="AH21" s="174"/>
      <c r="AI21" s="174"/>
    </row>
    <row r="22" spans="1:35" ht="15.75" customHeight="1" x14ac:dyDescent="0.2">
      <c r="A22" s="1"/>
      <c r="B22" s="8"/>
      <c r="C22" s="2"/>
      <c r="D22" s="178" t="s">
        <v>74</v>
      </c>
      <c r="E22" s="31"/>
      <c r="F22" s="173"/>
      <c r="G22" s="32"/>
      <c r="H22" s="32"/>
      <c r="I22" s="34"/>
      <c r="J22" s="173"/>
      <c r="K22" s="32"/>
      <c r="L22" s="32"/>
      <c r="M22" s="34"/>
      <c r="N22" s="173"/>
      <c r="O22" s="32"/>
      <c r="P22" s="32"/>
      <c r="Q22" s="34"/>
      <c r="R22" s="2"/>
      <c r="S22" s="54"/>
      <c r="T22" s="54"/>
      <c r="U22" s="54"/>
      <c r="V22" s="2"/>
      <c r="W22" s="54"/>
      <c r="X22" s="174"/>
      <c r="Y22" s="174"/>
      <c r="Z22" s="174"/>
      <c r="AA22" s="174"/>
      <c r="AB22" s="174"/>
      <c r="AC22" s="174"/>
      <c r="AD22" s="174"/>
      <c r="AE22" s="174"/>
      <c r="AF22" s="174"/>
      <c r="AG22" s="174"/>
      <c r="AH22" s="174"/>
      <c r="AI22" s="174"/>
    </row>
    <row r="23" spans="1:35" ht="15.75" customHeight="1" x14ac:dyDescent="0.2">
      <c r="A23" s="1"/>
      <c r="B23" s="8"/>
      <c r="C23" s="2"/>
      <c r="D23" s="20" t="s">
        <v>75</v>
      </c>
      <c r="E23" s="20"/>
      <c r="F23" s="177"/>
      <c r="G23" s="45">
        <v>33</v>
      </c>
      <c r="H23" s="93">
        <f>I23-G23</f>
        <v>39</v>
      </c>
      <c r="I23" s="179">
        <v>72</v>
      </c>
      <c r="J23" s="177"/>
      <c r="K23" s="45">
        <v>41.39</v>
      </c>
      <c r="L23" s="93">
        <f>M23-K23</f>
        <v>40.959999999999994</v>
      </c>
      <c r="M23" s="179">
        <v>82.35</v>
      </c>
      <c r="N23" s="177"/>
      <c r="O23" s="45">
        <v>44.784140884398802</v>
      </c>
      <c r="P23" s="93">
        <f>Q23-O23</f>
        <v>45.215859115601198</v>
      </c>
      <c r="Q23" s="179">
        <v>90</v>
      </c>
      <c r="R23" s="93"/>
      <c r="S23" s="54"/>
      <c r="T23" s="54"/>
      <c r="U23" s="54"/>
      <c r="V23" s="2"/>
      <c r="W23" s="54"/>
      <c r="X23" s="174"/>
      <c r="Y23" s="174"/>
      <c r="Z23" s="174"/>
      <c r="AA23" s="174"/>
      <c r="AB23" s="174"/>
      <c r="AC23" s="174"/>
      <c r="AD23" s="174"/>
      <c r="AE23" s="174"/>
      <c r="AF23" s="174"/>
      <c r="AG23" s="174"/>
      <c r="AH23" s="174"/>
      <c r="AI23" s="174"/>
    </row>
    <row r="24" spans="1:35" ht="15.75" customHeight="1" x14ac:dyDescent="0.2">
      <c r="A24" s="1"/>
      <c r="B24" s="8"/>
      <c r="C24" s="2"/>
      <c r="D24" s="25" t="s">
        <v>14</v>
      </c>
      <c r="E24" s="20"/>
      <c r="F24" s="173"/>
      <c r="G24" s="111">
        <v>0.15546218487394969</v>
      </c>
      <c r="H24" s="111">
        <v>0.25806451612903225</v>
      </c>
      <c r="I24" s="175">
        <v>0.2115093387178193</v>
      </c>
      <c r="J24" s="173"/>
      <c r="K24" s="111">
        <f t="shared" ref="K24:M24" si="28">K23/G23-1</f>
        <v>0.25424242424242416</v>
      </c>
      <c r="L24" s="111">
        <f t="shared" si="28"/>
        <v>5.0256410256410033E-2</v>
      </c>
      <c r="M24" s="175">
        <f t="shared" si="28"/>
        <v>0.14374999999999982</v>
      </c>
      <c r="N24" s="173"/>
      <c r="O24" s="111">
        <f t="shared" ref="O24:Q24" si="29">O23/K23-1</f>
        <v>8.2003887035486889E-2</v>
      </c>
      <c r="P24" s="111">
        <f t="shared" si="29"/>
        <v>0.10390281043948257</v>
      </c>
      <c r="Q24" s="175">
        <f t="shared" si="29"/>
        <v>9.2896174863388081E-2</v>
      </c>
      <c r="R24" s="2"/>
      <c r="S24" s="54"/>
      <c r="T24" s="54"/>
      <c r="U24" s="54"/>
      <c r="V24" s="2"/>
      <c r="W24" s="54"/>
      <c r="X24" s="174"/>
      <c r="Y24" s="174"/>
      <c r="Z24" s="174"/>
      <c r="AA24" s="174"/>
      <c r="AB24" s="174"/>
      <c r="AC24" s="174"/>
      <c r="AD24" s="174"/>
      <c r="AE24" s="174"/>
      <c r="AF24" s="174"/>
      <c r="AG24" s="174"/>
      <c r="AH24" s="174"/>
      <c r="AI24" s="174"/>
    </row>
    <row r="25" spans="1:35" ht="15.75" customHeight="1" x14ac:dyDescent="0.2">
      <c r="A25" s="1"/>
      <c r="B25" s="8"/>
      <c r="C25" s="2"/>
      <c r="D25" s="25" t="s">
        <v>15</v>
      </c>
      <c r="E25" s="20"/>
      <c r="F25" s="173"/>
      <c r="G25" s="111">
        <v>0.21</v>
      </c>
      <c r="H25" s="111">
        <v>0.28000000000000003</v>
      </c>
      <c r="I25" s="175">
        <v>0.25</v>
      </c>
      <c r="J25" s="173"/>
      <c r="K25" s="111">
        <v>0.26</v>
      </c>
      <c r="L25" s="111">
        <v>0.08</v>
      </c>
      <c r="M25" s="175">
        <v>0.16</v>
      </c>
      <c r="N25" s="173"/>
      <c r="O25" s="111">
        <v>0.12</v>
      </c>
      <c r="P25" s="89">
        <v>0.19</v>
      </c>
      <c r="Q25" s="180">
        <v>0.15</v>
      </c>
      <c r="R25" s="2"/>
      <c r="S25" s="54"/>
      <c r="T25" s="54"/>
      <c r="U25" s="54"/>
      <c r="V25" s="2"/>
      <c r="W25" s="54"/>
      <c r="X25" s="174"/>
      <c r="Y25" s="174"/>
      <c r="Z25" s="174"/>
      <c r="AA25" s="174"/>
      <c r="AB25" s="174"/>
      <c r="AC25" s="174"/>
      <c r="AD25" s="174"/>
      <c r="AE25" s="174"/>
      <c r="AF25" s="174"/>
      <c r="AG25" s="174"/>
      <c r="AH25" s="174"/>
      <c r="AI25" s="174"/>
    </row>
    <row r="26" spans="1:35" ht="15.75" customHeight="1" x14ac:dyDescent="0.2">
      <c r="A26" s="1"/>
      <c r="B26" s="8"/>
      <c r="C26" s="181"/>
      <c r="D26" s="20" t="s">
        <v>76</v>
      </c>
      <c r="E26" s="20"/>
      <c r="F26" s="173"/>
      <c r="G26" s="45">
        <v>793.21846900000003</v>
      </c>
      <c r="H26" s="93">
        <f>I26-G26</f>
        <v>936.78153099999997</v>
      </c>
      <c r="I26" s="179">
        <v>1730</v>
      </c>
      <c r="J26" s="173"/>
      <c r="K26" s="45">
        <v>1146.028491</v>
      </c>
      <c r="L26" s="93">
        <f>M26-K26</f>
        <v>1350.971509</v>
      </c>
      <c r="M26" s="179">
        <v>2497</v>
      </c>
      <c r="N26" s="173"/>
      <c r="O26" s="45">
        <v>1771.2494219999999</v>
      </c>
      <c r="P26" s="93">
        <f>Q26-O26</f>
        <v>1947.7505780000001</v>
      </c>
      <c r="Q26" s="179">
        <v>3719</v>
      </c>
      <c r="R26" s="2"/>
      <c r="S26" s="54"/>
      <c r="T26" s="54"/>
      <c r="U26" s="54"/>
      <c r="V26" s="2"/>
      <c r="W26" s="54"/>
      <c r="X26" s="174"/>
      <c r="Y26" s="174"/>
      <c r="Z26" s="174"/>
      <c r="AA26" s="174"/>
      <c r="AB26" s="174"/>
      <c r="AC26" s="174"/>
      <c r="AD26" s="174"/>
      <c r="AE26" s="174"/>
      <c r="AF26" s="174"/>
      <c r="AG26" s="174"/>
      <c r="AH26" s="174"/>
      <c r="AI26" s="174"/>
    </row>
    <row r="27" spans="1:35" ht="15.75" customHeight="1" x14ac:dyDescent="0.2">
      <c r="A27" s="1"/>
      <c r="B27" s="8"/>
      <c r="C27" s="2"/>
      <c r="D27" s="25" t="s">
        <v>33</v>
      </c>
      <c r="E27" s="20"/>
      <c r="F27" s="173"/>
      <c r="G27" s="111">
        <v>0.18214376900149043</v>
      </c>
      <c r="H27" s="111">
        <v>0.21031205555555554</v>
      </c>
      <c r="I27" s="175">
        <v>0.19723183391003452</v>
      </c>
      <c r="J27" s="173"/>
      <c r="K27" s="111">
        <f t="shared" ref="K27:M27" si="30">K26/G26-1</f>
        <v>0.44478291389859193</v>
      </c>
      <c r="L27" s="111">
        <f t="shared" si="30"/>
        <v>0.44214148581458312</v>
      </c>
      <c r="M27" s="175">
        <f t="shared" si="30"/>
        <v>0.44335260115606934</v>
      </c>
      <c r="N27" s="173"/>
      <c r="O27" s="111">
        <f t="shared" ref="O27:Q27" si="31">O26/K26-1</f>
        <v>0.54555443944892268</v>
      </c>
      <c r="P27" s="111">
        <f t="shared" si="31"/>
        <v>0.4417406770049066</v>
      </c>
      <c r="Q27" s="175">
        <f t="shared" si="31"/>
        <v>0.48938726471766114</v>
      </c>
      <c r="R27" s="2"/>
      <c r="S27" s="54"/>
      <c r="T27" s="54"/>
      <c r="U27" s="54"/>
      <c r="V27" s="2"/>
      <c r="W27" s="54"/>
      <c r="X27" s="174"/>
      <c r="Y27" s="174"/>
      <c r="Z27" s="174"/>
      <c r="AA27" s="174"/>
      <c r="AB27" s="174"/>
      <c r="AC27" s="174"/>
      <c r="AD27" s="174"/>
      <c r="AE27" s="174"/>
      <c r="AF27" s="174"/>
      <c r="AG27" s="174"/>
      <c r="AH27" s="174"/>
      <c r="AI27" s="174"/>
    </row>
    <row r="28" spans="1:35" ht="15.75" customHeight="1" x14ac:dyDescent="0.2">
      <c r="A28" s="176"/>
      <c r="B28" s="8"/>
      <c r="C28" s="2"/>
      <c r="D28" s="20" t="s">
        <v>77</v>
      </c>
      <c r="E28" s="20"/>
      <c r="F28" s="173"/>
      <c r="G28" s="36">
        <v>45</v>
      </c>
      <c r="H28" s="22">
        <f>I28-G28</f>
        <v>47</v>
      </c>
      <c r="I28" s="182">
        <v>92</v>
      </c>
      <c r="J28" s="69"/>
      <c r="K28" s="36">
        <v>48</v>
      </c>
      <c r="L28" s="22">
        <f>M28-K28</f>
        <v>55</v>
      </c>
      <c r="M28" s="182">
        <v>103</v>
      </c>
      <c r="N28" s="69"/>
      <c r="O28" s="36">
        <v>69</v>
      </c>
      <c r="P28" s="22">
        <f>Q28-O28</f>
        <v>79</v>
      </c>
      <c r="Q28" s="182">
        <v>148</v>
      </c>
      <c r="R28" s="2"/>
      <c r="S28" s="54"/>
      <c r="T28" s="54"/>
      <c r="U28" s="54"/>
      <c r="V28" s="2"/>
      <c r="W28" s="54"/>
      <c r="X28" s="174"/>
      <c r="Y28" s="174"/>
      <c r="Z28" s="174"/>
      <c r="AA28" s="174"/>
      <c r="AB28" s="174"/>
      <c r="AC28" s="174"/>
      <c r="AD28" s="174"/>
      <c r="AE28" s="174"/>
      <c r="AF28" s="174"/>
      <c r="AG28" s="174"/>
      <c r="AH28" s="174"/>
      <c r="AI28" s="174"/>
    </row>
    <row r="29" spans="1:35" ht="15.75" customHeight="1" x14ac:dyDescent="0.2">
      <c r="A29" s="176"/>
      <c r="B29" s="8"/>
      <c r="C29" s="2"/>
      <c r="D29" s="25" t="s">
        <v>33</v>
      </c>
      <c r="E29" s="20"/>
      <c r="F29" s="173"/>
      <c r="G29" s="37" t="s">
        <v>56</v>
      </c>
      <c r="H29" s="37" t="s">
        <v>56</v>
      </c>
      <c r="I29" s="38" t="s">
        <v>56</v>
      </c>
      <c r="J29" s="173"/>
      <c r="K29" s="37">
        <f t="shared" ref="K29:M29" si="32">K28/G28-1</f>
        <v>6.6666666666666652E-2</v>
      </c>
      <c r="L29" s="37">
        <f t="shared" si="32"/>
        <v>0.17021276595744683</v>
      </c>
      <c r="M29" s="38">
        <f t="shared" si="32"/>
        <v>0.11956521739130443</v>
      </c>
      <c r="N29" s="69"/>
      <c r="O29" s="37">
        <f t="shared" ref="O29:Q29" si="33">O28/K28-1</f>
        <v>0.4375</v>
      </c>
      <c r="P29" s="37">
        <f t="shared" si="33"/>
        <v>0.43636363636363629</v>
      </c>
      <c r="Q29" s="38">
        <f t="shared" si="33"/>
        <v>0.43689320388349517</v>
      </c>
      <c r="R29" s="2"/>
      <c r="S29" s="54"/>
      <c r="T29" s="54"/>
      <c r="U29" s="54"/>
      <c r="V29" s="2"/>
      <c r="W29" s="54"/>
      <c r="X29" s="174"/>
      <c r="Y29" s="174"/>
      <c r="Z29" s="174"/>
      <c r="AA29" s="174"/>
      <c r="AB29" s="174"/>
      <c r="AC29" s="174"/>
      <c r="AD29" s="174"/>
      <c r="AE29" s="174"/>
      <c r="AF29" s="174"/>
      <c r="AG29" s="174"/>
      <c r="AH29" s="174"/>
      <c r="AI29" s="174"/>
    </row>
    <row r="30" spans="1:35" ht="15.75" customHeight="1" x14ac:dyDescent="0.2">
      <c r="A30" s="176"/>
      <c r="B30" s="8"/>
      <c r="C30" s="2"/>
      <c r="D30" s="75" t="s">
        <v>78</v>
      </c>
      <c r="E30" s="68"/>
      <c r="F30" s="173"/>
      <c r="G30" s="37" t="s">
        <v>56</v>
      </c>
      <c r="H30" s="37" t="s">
        <v>56</v>
      </c>
      <c r="I30" s="38" t="s">
        <v>56</v>
      </c>
      <c r="J30" s="173"/>
      <c r="K30" s="37">
        <v>7.0000000000000007E-2</v>
      </c>
      <c r="L30" s="37">
        <v>0.22</v>
      </c>
      <c r="M30" s="38">
        <v>0.15</v>
      </c>
      <c r="N30" s="69"/>
      <c r="O30" s="37">
        <v>0.1</v>
      </c>
      <c r="P30" s="37">
        <v>0.09</v>
      </c>
      <c r="Q30" s="38">
        <v>0.09</v>
      </c>
      <c r="R30" s="2"/>
      <c r="S30" s="54"/>
      <c r="T30" s="54"/>
      <c r="U30" s="54"/>
      <c r="V30" s="2"/>
      <c r="W30" s="54"/>
      <c r="X30" s="174"/>
      <c r="Y30" s="174"/>
      <c r="Z30" s="174"/>
      <c r="AA30" s="174"/>
      <c r="AB30" s="174"/>
      <c r="AC30" s="174"/>
      <c r="AD30" s="174"/>
      <c r="AE30" s="174"/>
      <c r="AF30" s="174"/>
      <c r="AG30" s="174"/>
      <c r="AH30" s="174"/>
      <c r="AI30" s="174"/>
    </row>
    <row r="31" spans="1:35" ht="15.75" customHeight="1" x14ac:dyDescent="0.2">
      <c r="A31" s="176"/>
      <c r="B31" s="8"/>
      <c r="C31" s="2"/>
      <c r="D31" s="25" t="s">
        <v>79</v>
      </c>
      <c r="E31" s="20"/>
      <c r="F31" s="173"/>
      <c r="G31" s="183">
        <f t="shared" ref="G31:I31" si="34">G28/(G23*1000)</f>
        <v>1.3636363636363637E-3</v>
      </c>
      <c r="H31" s="184">
        <f t="shared" si="34"/>
        <v>1.2051282051282052E-3</v>
      </c>
      <c r="I31" s="185">
        <f t="shared" si="34"/>
        <v>1.2777777777777779E-3</v>
      </c>
      <c r="J31" s="186"/>
      <c r="K31" s="187">
        <f t="shared" ref="K31:M31" si="35">K28/(K23*1000)</f>
        <v>1.1597004107272288E-3</v>
      </c>
      <c r="L31" s="188">
        <f t="shared" si="35"/>
        <v>1.3427734375000002E-3</v>
      </c>
      <c r="M31" s="189">
        <f t="shared" si="35"/>
        <v>1.2507589556769885E-3</v>
      </c>
      <c r="N31" s="69"/>
      <c r="O31" s="187">
        <f t="shared" ref="O31:Q31" si="36">O28/(O23*1000)</f>
        <v>1.5407239848166238E-3</v>
      </c>
      <c r="P31" s="188">
        <f t="shared" si="36"/>
        <v>1.7471745875274542E-3</v>
      </c>
      <c r="Q31" s="189">
        <f t="shared" si="36"/>
        <v>1.6444444444444445E-3</v>
      </c>
      <c r="R31" s="2"/>
      <c r="S31" s="54"/>
      <c r="T31" s="54"/>
      <c r="U31" s="54"/>
      <c r="V31" s="2"/>
      <c r="W31" s="54"/>
      <c r="X31" s="174"/>
      <c r="Y31" s="174"/>
      <c r="Z31" s="174"/>
      <c r="AA31" s="174"/>
      <c r="AB31" s="174"/>
      <c r="AC31" s="174"/>
      <c r="AD31" s="174"/>
      <c r="AE31" s="174"/>
      <c r="AF31" s="174"/>
      <c r="AG31" s="174"/>
      <c r="AH31" s="174"/>
      <c r="AI31" s="174"/>
    </row>
    <row r="32" spans="1:35" ht="15.75" customHeight="1" x14ac:dyDescent="0.2">
      <c r="A32" s="176"/>
      <c r="B32" s="8"/>
      <c r="C32" s="2"/>
      <c r="D32" s="20" t="s">
        <v>80</v>
      </c>
      <c r="E32" s="20"/>
      <c r="F32" s="173"/>
      <c r="G32" s="45">
        <v>222</v>
      </c>
      <c r="H32" s="93">
        <f>I32-G32</f>
        <v>246</v>
      </c>
      <c r="I32" s="179">
        <v>468</v>
      </c>
      <c r="J32" s="173"/>
      <c r="K32" s="36">
        <v>250</v>
      </c>
      <c r="L32" s="22">
        <f>M32-K32</f>
        <v>273</v>
      </c>
      <c r="M32" s="182">
        <v>523</v>
      </c>
      <c r="N32" s="69"/>
      <c r="O32" s="36">
        <v>301</v>
      </c>
      <c r="P32" s="22">
        <f>Q32-O32</f>
        <v>276</v>
      </c>
      <c r="Q32" s="182">
        <v>577</v>
      </c>
      <c r="R32" s="2"/>
      <c r="S32" s="54"/>
      <c r="T32" s="54"/>
      <c r="U32" s="54"/>
      <c r="V32" s="2"/>
      <c r="W32" s="54"/>
      <c r="X32" s="174"/>
      <c r="Y32" s="174"/>
      <c r="Z32" s="174"/>
      <c r="AA32" s="174"/>
      <c r="AB32" s="174"/>
      <c r="AC32" s="174"/>
      <c r="AD32" s="174"/>
      <c r="AE32" s="174"/>
      <c r="AF32" s="174"/>
      <c r="AG32" s="174"/>
      <c r="AH32" s="174"/>
      <c r="AI32" s="174"/>
    </row>
    <row r="33" spans="1:35" ht="15.75" customHeight="1" x14ac:dyDescent="0.2">
      <c r="A33" s="176"/>
      <c r="B33" s="8"/>
      <c r="C33" s="2"/>
      <c r="D33" s="25" t="s">
        <v>14</v>
      </c>
      <c r="E33" s="20"/>
      <c r="F33" s="173"/>
      <c r="G33" s="111">
        <v>0.16842105263157903</v>
      </c>
      <c r="H33" s="111">
        <v>9.8214285714285809E-2</v>
      </c>
      <c r="I33" s="175">
        <v>0.13043478260869557</v>
      </c>
      <c r="J33" s="173"/>
      <c r="K33" s="37">
        <f t="shared" ref="K33:M33" si="37">K32/G32-1</f>
        <v>0.12612612612612617</v>
      </c>
      <c r="L33" s="37">
        <f t="shared" si="37"/>
        <v>0.10975609756097571</v>
      </c>
      <c r="M33" s="38">
        <f t="shared" si="37"/>
        <v>0.11752136752136755</v>
      </c>
      <c r="N33" s="69"/>
      <c r="O33" s="37">
        <f t="shared" ref="O33:Q33" si="38">O32/K32-1</f>
        <v>0.20399999999999996</v>
      </c>
      <c r="P33" s="37">
        <f t="shared" si="38"/>
        <v>1.098901098901095E-2</v>
      </c>
      <c r="Q33" s="38">
        <f t="shared" si="38"/>
        <v>0.10325047801147225</v>
      </c>
      <c r="R33" s="2"/>
      <c r="S33" s="54"/>
      <c r="T33" s="54"/>
      <c r="U33" s="54"/>
      <c r="V33" s="2"/>
      <c r="W33" s="54"/>
      <c r="X33" s="174"/>
      <c r="Y33" s="174"/>
      <c r="Z33" s="174"/>
      <c r="AA33" s="174"/>
      <c r="AB33" s="174"/>
      <c r="AC33" s="174"/>
      <c r="AD33" s="174"/>
      <c r="AE33" s="174"/>
      <c r="AF33" s="174"/>
      <c r="AG33" s="174"/>
      <c r="AH33" s="174"/>
      <c r="AI33" s="174"/>
    </row>
    <row r="34" spans="1:35" ht="15.75" customHeight="1" x14ac:dyDescent="0.2">
      <c r="A34" s="176"/>
      <c r="B34" s="8"/>
      <c r="C34" s="2"/>
      <c r="D34" s="25" t="s">
        <v>15</v>
      </c>
      <c r="E34" s="20"/>
      <c r="F34" s="173"/>
      <c r="G34" s="111">
        <v>0.21</v>
      </c>
      <c r="H34" s="111">
        <v>0.11</v>
      </c>
      <c r="I34" s="175">
        <v>0.15</v>
      </c>
      <c r="J34" s="173"/>
      <c r="K34" s="37">
        <v>0.15</v>
      </c>
      <c r="L34" s="37">
        <v>0.13</v>
      </c>
      <c r="M34" s="38">
        <v>0.14000000000000001</v>
      </c>
      <c r="N34" s="69"/>
      <c r="O34" s="37">
        <v>0.16</v>
      </c>
      <c r="P34" s="37">
        <v>-0.03</v>
      </c>
      <c r="Q34" s="190">
        <v>0.06</v>
      </c>
      <c r="R34" s="2"/>
      <c r="S34" s="54"/>
      <c r="T34" s="54"/>
      <c r="U34" s="54"/>
      <c r="V34" s="2"/>
      <c r="W34" s="54"/>
      <c r="X34" s="174"/>
      <c r="Y34" s="174"/>
      <c r="Z34" s="174"/>
      <c r="AA34" s="174"/>
      <c r="AB34" s="174"/>
      <c r="AC34" s="174"/>
      <c r="AD34" s="174"/>
      <c r="AE34" s="174"/>
      <c r="AF34" s="174"/>
      <c r="AG34" s="174"/>
      <c r="AH34" s="174"/>
      <c r="AI34" s="174"/>
    </row>
    <row r="35" spans="1:35" ht="15.75" customHeight="1" x14ac:dyDescent="0.2">
      <c r="A35" s="176"/>
      <c r="B35" s="8"/>
      <c r="C35" s="2"/>
      <c r="D35" s="20" t="s">
        <v>16</v>
      </c>
      <c r="E35" s="20"/>
      <c r="F35" s="173"/>
      <c r="G35" s="45">
        <v>3</v>
      </c>
      <c r="H35" s="93">
        <f>I35-G35</f>
        <v>6</v>
      </c>
      <c r="I35" s="179">
        <v>9</v>
      </c>
      <c r="J35" s="173"/>
      <c r="K35" s="45">
        <v>-3</v>
      </c>
      <c r="L35" s="93">
        <f>M35-K35</f>
        <v>6</v>
      </c>
      <c r="M35" s="179">
        <v>3</v>
      </c>
      <c r="N35" s="173"/>
      <c r="O35" s="45">
        <v>2</v>
      </c>
      <c r="P35" s="93">
        <f>Q35-O35</f>
        <v>10</v>
      </c>
      <c r="Q35" s="179">
        <v>12</v>
      </c>
      <c r="R35" s="2"/>
      <c r="S35" s="54"/>
      <c r="T35" s="54"/>
      <c r="U35" s="54"/>
      <c r="V35" s="2"/>
      <c r="W35" s="54"/>
      <c r="X35" s="174"/>
      <c r="Y35" s="174"/>
      <c r="Z35" s="174"/>
      <c r="AA35" s="174"/>
      <c r="AB35" s="174"/>
      <c r="AC35" s="174"/>
      <c r="AD35" s="174"/>
      <c r="AE35" s="174"/>
      <c r="AF35" s="174"/>
      <c r="AG35" s="174"/>
      <c r="AH35" s="174"/>
      <c r="AI35" s="174"/>
    </row>
    <row r="36" spans="1:35" ht="15.75" customHeight="1" x14ac:dyDescent="0.2">
      <c r="A36" s="176"/>
      <c r="B36" s="8"/>
      <c r="C36" s="2"/>
      <c r="D36" s="25" t="s">
        <v>17</v>
      </c>
      <c r="E36" s="20"/>
      <c r="F36" s="173"/>
      <c r="G36" s="111">
        <f t="shared" ref="G36:I36" si="39">G35/G32</f>
        <v>1.3513513513513514E-2</v>
      </c>
      <c r="H36" s="111">
        <f t="shared" si="39"/>
        <v>2.4390243902439025E-2</v>
      </c>
      <c r="I36" s="175">
        <f t="shared" si="39"/>
        <v>1.9230769230769232E-2</v>
      </c>
      <c r="J36" s="173"/>
      <c r="K36" s="111">
        <f t="shared" ref="K36:M36" si="40">K35/K32</f>
        <v>-1.2E-2</v>
      </c>
      <c r="L36" s="111">
        <f t="shared" si="40"/>
        <v>2.197802197802198E-2</v>
      </c>
      <c r="M36" s="175">
        <f t="shared" si="40"/>
        <v>5.7361376673040155E-3</v>
      </c>
      <c r="N36" s="173"/>
      <c r="O36" s="111">
        <f t="shared" ref="O36:Q36" si="41">O35/O32</f>
        <v>6.6445182724252493E-3</v>
      </c>
      <c r="P36" s="111">
        <f t="shared" si="41"/>
        <v>3.6231884057971016E-2</v>
      </c>
      <c r="Q36" s="175">
        <f t="shared" si="41"/>
        <v>2.0797227036395149E-2</v>
      </c>
      <c r="R36" s="2"/>
      <c r="S36" s="54"/>
      <c r="T36" s="54"/>
      <c r="U36" s="54"/>
      <c r="V36" s="2"/>
      <c r="W36" s="54"/>
      <c r="X36" s="174"/>
      <c r="Y36" s="174"/>
      <c r="Z36" s="174"/>
      <c r="AA36" s="174"/>
      <c r="AB36" s="174"/>
      <c r="AC36" s="174"/>
      <c r="AD36" s="174"/>
      <c r="AE36" s="174"/>
      <c r="AF36" s="174"/>
      <c r="AG36" s="174"/>
      <c r="AH36" s="174"/>
      <c r="AI36" s="174"/>
    </row>
    <row r="37" spans="1:35" ht="15.75" customHeight="1" x14ac:dyDescent="0.2">
      <c r="A37" s="176"/>
      <c r="B37" s="8"/>
      <c r="C37" s="2"/>
      <c r="D37" s="25" t="s">
        <v>81</v>
      </c>
      <c r="E37" s="20"/>
      <c r="F37" s="173"/>
      <c r="G37" s="191">
        <f t="shared" ref="G37:I37" si="42">G35/G28</f>
        <v>6.6666666666666666E-2</v>
      </c>
      <c r="H37" s="192">
        <f t="shared" si="42"/>
        <v>0.1276595744680851</v>
      </c>
      <c r="I37" s="193">
        <f t="shared" si="42"/>
        <v>9.7826086956521743E-2</v>
      </c>
      <c r="J37" s="194"/>
      <c r="K37" s="191">
        <f t="shared" ref="K37:M37" si="43">K35/K28</f>
        <v>-6.25E-2</v>
      </c>
      <c r="L37" s="192">
        <f t="shared" si="43"/>
        <v>0.10909090909090909</v>
      </c>
      <c r="M37" s="193">
        <f t="shared" si="43"/>
        <v>2.9126213592233011E-2</v>
      </c>
      <c r="N37" s="186"/>
      <c r="O37" s="191">
        <f t="shared" ref="O37:Q37" si="44">O35/O28</f>
        <v>2.8985507246376812E-2</v>
      </c>
      <c r="P37" s="192">
        <f t="shared" si="44"/>
        <v>0.12658227848101267</v>
      </c>
      <c r="Q37" s="193">
        <f t="shared" si="44"/>
        <v>8.1081081081081086E-2</v>
      </c>
      <c r="R37" s="2"/>
      <c r="S37" s="54"/>
      <c r="T37" s="54"/>
      <c r="U37" s="54"/>
      <c r="V37" s="2"/>
      <c r="W37" s="54"/>
      <c r="X37" s="195"/>
      <c r="Y37" s="174"/>
      <c r="Z37" s="174"/>
      <c r="AA37" s="174"/>
      <c r="AB37" s="174"/>
      <c r="AC37" s="174"/>
      <c r="AD37" s="174"/>
      <c r="AE37" s="174"/>
      <c r="AF37" s="174"/>
      <c r="AG37" s="174"/>
      <c r="AH37" s="174"/>
      <c r="AI37" s="174"/>
    </row>
    <row r="38" spans="1:35" ht="15.75" customHeight="1" x14ac:dyDescent="0.2">
      <c r="A38" s="176"/>
      <c r="B38" s="8"/>
      <c r="C38" s="2"/>
      <c r="D38" s="20" t="s">
        <v>18</v>
      </c>
      <c r="E38" s="20"/>
      <c r="F38" s="173"/>
      <c r="G38" s="45">
        <v>-6</v>
      </c>
      <c r="H38" s="93">
        <f>I38-G38</f>
        <v>-6</v>
      </c>
      <c r="I38" s="179">
        <v>-12</v>
      </c>
      <c r="J38" s="173"/>
      <c r="K38" s="45">
        <v>-14</v>
      </c>
      <c r="L38" s="93">
        <f>M38-K38</f>
        <v>-3</v>
      </c>
      <c r="M38" s="179">
        <v>-17</v>
      </c>
      <c r="N38" s="196"/>
      <c r="O38" s="45">
        <v>-9</v>
      </c>
      <c r="P38" s="93">
        <f>Q38-O38</f>
        <v>-2</v>
      </c>
      <c r="Q38" s="179">
        <v>-11</v>
      </c>
      <c r="R38" s="2"/>
      <c r="S38" s="54"/>
      <c r="T38" s="54"/>
      <c r="U38" s="54"/>
      <c r="V38" s="2"/>
      <c r="W38" s="54"/>
      <c r="X38" s="195"/>
      <c r="Y38" s="174"/>
      <c r="Z38" s="174"/>
      <c r="AA38" s="174"/>
      <c r="AB38" s="174"/>
      <c r="AC38" s="174"/>
      <c r="AD38" s="174"/>
      <c r="AE38" s="174"/>
      <c r="AF38" s="174"/>
      <c r="AG38" s="174"/>
      <c r="AH38" s="174"/>
      <c r="AI38" s="174"/>
    </row>
    <row r="39" spans="1:35" ht="15.75" customHeight="1" x14ac:dyDescent="0.2">
      <c r="A39" s="1"/>
      <c r="B39" s="8"/>
      <c r="C39" s="2"/>
      <c r="D39" s="25" t="s">
        <v>19</v>
      </c>
      <c r="E39" s="20"/>
      <c r="F39" s="173"/>
      <c r="G39" s="111">
        <f t="shared" ref="G39:I39" si="45">G38/G32</f>
        <v>-2.7027027027027029E-2</v>
      </c>
      <c r="H39" s="111">
        <f t="shared" si="45"/>
        <v>-2.4390243902439025E-2</v>
      </c>
      <c r="I39" s="175">
        <f t="shared" si="45"/>
        <v>-2.564102564102564E-2</v>
      </c>
      <c r="J39" s="173"/>
      <c r="K39" s="111">
        <f t="shared" ref="K39:M39" si="46">K38/K32</f>
        <v>-5.6000000000000001E-2</v>
      </c>
      <c r="L39" s="111">
        <f t="shared" si="46"/>
        <v>-1.098901098901099E-2</v>
      </c>
      <c r="M39" s="175">
        <f t="shared" si="46"/>
        <v>-3.2504780114722756E-2</v>
      </c>
      <c r="N39" s="196"/>
      <c r="O39" s="111">
        <f t="shared" ref="O39:Q39" si="47">O38/O32</f>
        <v>-2.9900332225913623E-2</v>
      </c>
      <c r="P39" s="111">
        <f t="shared" si="47"/>
        <v>-7.246376811594203E-3</v>
      </c>
      <c r="Q39" s="175">
        <f t="shared" si="47"/>
        <v>-1.9064124783362217E-2</v>
      </c>
      <c r="R39" s="2"/>
      <c r="S39" s="54"/>
      <c r="T39" s="54"/>
      <c r="U39" s="54"/>
      <c r="V39" s="2"/>
      <c r="W39" s="54"/>
      <c r="X39" s="197"/>
      <c r="Y39" s="174"/>
      <c r="Z39" s="174"/>
      <c r="AA39" s="174"/>
      <c r="AB39" s="174"/>
      <c r="AC39" s="174"/>
      <c r="AD39" s="174"/>
      <c r="AE39" s="174"/>
      <c r="AF39" s="174"/>
      <c r="AG39" s="174"/>
      <c r="AH39" s="174"/>
      <c r="AI39" s="174"/>
    </row>
    <row r="40" spans="1:35" ht="15.75" customHeight="1" x14ac:dyDescent="0.2">
      <c r="A40" s="1"/>
      <c r="B40" s="8"/>
      <c r="C40" s="2"/>
      <c r="D40" s="25" t="s">
        <v>82</v>
      </c>
      <c r="E40" s="20"/>
      <c r="F40" s="173"/>
      <c r="G40" s="111">
        <f t="shared" ref="G40:I40" si="48">G38/G28</f>
        <v>-0.13333333333333333</v>
      </c>
      <c r="H40" s="111">
        <f t="shared" si="48"/>
        <v>-0.1276595744680851</v>
      </c>
      <c r="I40" s="175">
        <f t="shared" si="48"/>
        <v>-0.13043478260869565</v>
      </c>
      <c r="J40" s="173"/>
      <c r="K40" s="111">
        <f t="shared" ref="K40:M40" si="49">K38/K28</f>
        <v>-0.29166666666666669</v>
      </c>
      <c r="L40" s="111">
        <f t="shared" si="49"/>
        <v>-5.4545454545454543E-2</v>
      </c>
      <c r="M40" s="175">
        <f t="shared" si="49"/>
        <v>-0.1650485436893204</v>
      </c>
      <c r="N40" s="196"/>
      <c r="O40" s="111">
        <f t="shared" ref="O40:Q40" si="50">O38/O28</f>
        <v>-0.13043478260869565</v>
      </c>
      <c r="P40" s="111">
        <f t="shared" si="50"/>
        <v>-2.5316455696202531E-2</v>
      </c>
      <c r="Q40" s="175">
        <f t="shared" si="50"/>
        <v>-7.4324324324324328E-2</v>
      </c>
      <c r="R40" s="2"/>
      <c r="S40" s="54"/>
      <c r="T40" s="54"/>
      <c r="U40" s="54"/>
      <c r="V40" s="2"/>
      <c r="W40" s="54"/>
      <c r="X40" s="174"/>
      <c r="Y40" s="174"/>
      <c r="Z40" s="174"/>
      <c r="AA40" s="174"/>
      <c r="AB40" s="174"/>
      <c r="AC40" s="174"/>
      <c r="AD40" s="174"/>
      <c r="AE40" s="174"/>
      <c r="AF40" s="174"/>
      <c r="AG40" s="174"/>
      <c r="AH40" s="174"/>
      <c r="AI40" s="174"/>
    </row>
    <row r="41" spans="1:35" ht="15.75" customHeight="1" x14ac:dyDescent="0.2">
      <c r="A41" s="1"/>
      <c r="B41" s="8"/>
      <c r="C41" s="2"/>
      <c r="D41" s="178" t="s">
        <v>83</v>
      </c>
      <c r="E41" s="31"/>
      <c r="F41" s="173"/>
      <c r="G41" s="32"/>
      <c r="H41" s="32"/>
      <c r="I41" s="32"/>
      <c r="J41" s="173"/>
      <c r="K41" s="32"/>
      <c r="L41" s="32"/>
      <c r="M41" s="32"/>
      <c r="N41" s="196"/>
      <c r="O41" s="32"/>
      <c r="P41" s="32"/>
      <c r="Q41" s="32"/>
      <c r="R41" s="2"/>
      <c r="S41" s="54"/>
      <c r="T41" s="54"/>
      <c r="U41" s="54"/>
      <c r="V41" s="2"/>
      <c r="W41" s="54"/>
      <c r="X41" s="174"/>
      <c r="Y41" s="174"/>
      <c r="Z41" s="174"/>
      <c r="AA41" s="174"/>
      <c r="AB41" s="174"/>
      <c r="AC41" s="174"/>
      <c r="AD41" s="174"/>
      <c r="AE41" s="174"/>
      <c r="AF41" s="174"/>
      <c r="AG41" s="174"/>
      <c r="AH41" s="174"/>
      <c r="AI41" s="174"/>
    </row>
    <row r="42" spans="1:35" ht="15.75" customHeight="1" x14ac:dyDescent="0.2">
      <c r="A42" s="1"/>
      <c r="B42" s="8"/>
      <c r="C42" s="2"/>
      <c r="D42" s="20" t="s">
        <v>84</v>
      </c>
      <c r="E42" s="20"/>
      <c r="F42" s="173"/>
      <c r="G42" s="45">
        <v>338.3</v>
      </c>
      <c r="H42" s="93">
        <f>I42</f>
        <v>468</v>
      </c>
      <c r="I42" s="45">
        <v>468</v>
      </c>
      <c r="J42" s="85"/>
      <c r="K42" s="45">
        <v>552.07000000000005</v>
      </c>
      <c r="L42" s="93">
        <f>M42</f>
        <v>558</v>
      </c>
      <c r="M42" s="45">
        <v>558</v>
      </c>
      <c r="N42" s="85"/>
      <c r="O42" s="45">
        <v>607</v>
      </c>
      <c r="P42" s="93">
        <f>Q42</f>
        <v>612</v>
      </c>
      <c r="Q42" s="45">
        <v>612</v>
      </c>
      <c r="R42" s="86"/>
      <c r="S42" s="54"/>
      <c r="T42" s="54"/>
      <c r="U42" s="54"/>
      <c r="V42" s="2"/>
      <c r="W42" s="54"/>
      <c r="X42" s="174"/>
      <c r="Y42" s="174"/>
      <c r="Z42" s="174"/>
      <c r="AA42" s="174"/>
      <c r="AB42" s="174"/>
      <c r="AC42" s="174"/>
      <c r="AD42" s="174"/>
      <c r="AE42" s="174"/>
      <c r="AF42" s="174"/>
      <c r="AG42" s="174"/>
      <c r="AH42" s="174"/>
      <c r="AI42" s="174"/>
    </row>
    <row r="43" spans="1:35" ht="15.75" customHeight="1" x14ac:dyDescent="0.2">
      <c r="A43" s="1"/>
      <c r="B43" s="8"/>
      <c r="C43" s="2"/>
      <c r="D43" s="25" t="s">
        <v>33</v>
      </c>
      <c r="E43" s="20"/>
      <c r="F43" s="173"/>
      <c r="G43" s="111">
        <v>0.66404328578455485</v>
      </c>
      <c r="H43" s="111">
        <v>0.82883939038686982</v>
      </c>
      <c r="I43" s="111">
        <v>0.82883939038686982</v>
      </c>
      <c r="J43" s="85"/>
      <c r="K43" s="111">
        <f t="shared" ref="K43:M43" si="51">K42/G42-1</f>
        <v>0.63189476795743427</v>
      </c>
      <c r="L43" s="111">
        <f t="shared" si="51"/>
        <v>0.19230769230769229</v>
      </c>
      <c r="M43" s="111">
        <f t="shared" si="51"/>
        <v>0.19230769230769229</v>
      </c>
      <c r="N43" s="85"/>
      <c r="O43" s="111">
        <f t="shared" ref="O43:Q43" si="52">O42/K42-1</f>
        <v>9.9498252033256573E-2</v>
      </c>
      <c r="P43" s="111">
        <f t="shared" si="52"/>
        <v>9.6774193548387011E-2</v>
      </c>
      <c r="Q43" s="111">
        <f t="shared" si="52"/>
        <v>9.6774193548387011E-2</v>
      </c>
      <c r="R43" s="86"/>
      <c r="S43" s="54"/>
      <c r="T43" s="54"/>
      <c r="U43" s="54"/>
      <c r="V43" s="2"/>
      <c r="W43" s="54"/>
      <c r="X43" s="174"/>
      <c r="Y43" s="174"/>
      <c r="Z43" s="174"/>
      <c r="AA43" s="174"/>
      <c r="AB43" s="174"/>
      <c r="AC43" s="174"/>
      <c r="AD43" s="174"/>
      <c r="AE43" s="174"/>
      <c r="AF43" s="174"/>
      <c r="AG43" s="174"/>
      <c r="AH43" s="174"/>
      <c r="AI43" s="174"/>
    </row>
    <row r="44" spans="1:35" ht="15.75" customHeight="1" x14ac:dyDescent="0.2">
      <c r="A44" s="1"/>
      <c r="B44" s="8"/>
      <c r="C44" s="2"/>
      <c r="D44" s="20" t="s">
        <v>85</v>
      </c>
      <c r="E44" s="20"/>
      <c r="F44" s="173"/>
      <c r="G44" s="45">
        <v>362</v>
      </c>
      <c r="H44" s="93">
        <f>I44-G44</f>
        <v>511</v>
      </c>
      <c r="I44" s="45">
        <v>873</v>
      </c>
      <c r="J44" s="85"/>
      <c r="K44" s="45">
        <v>592</v>
      </c>
      <c r="L44" s="93">
        <f>M44-K44</f>
        <v>544</v>
      </c>
      <c r="M44" s="45">
        <v>1136</v>
      </c>
      <c r="N44" s="85"/>
      <c r="O44" s="45">
        <v>640</v>
      </c>
      <c r="P44" s="93">
        <f>Q44-O44</f>
        <v>717</v>
      </c>
      <c r="Q44" s="80">
        <v>1357</v>
      </c>
      <c r="R44" s="86"/>
      <c r="S44" s="54"/>
      <c r="T44" s="54"/>
      <c r="U44" s="54"/>
      <c r="V44" s="2"/>
      <c r="W44" s="54"/>
      <c r="X44" s="174"/>
      <c r="Y44" s="174"/>
      <c r="Z44" s="174"/>
      <c r="AA44" s="174"/>
      <c r="AB44" s="174"/>
      <c r="AC44" s="174"/>
      <c r="AD44" s="174"/>
      <c r="AE44" s="174"/>
      <c r="AF44" s="174"/>
      <c r="AG44" s="174"/>
      <c r="AH44" s="174"/>
      <c r="AI44" s="174"/>
    </row>
    <row r="45" spans="1:35" ht="15.75" customHeight="1" x14ac:dyDescent="0.2">
      <c r="A45" s="1"/>
      <c r="B45" s="8"/>
      <c r="C45" s="2"/>
      <c r="D45" s="25" t="s">
        <v>33</v>
      </c>
      <c r="E45" s="20"/>
      <c r="F45" s="173"/>
      <c r="G45" s="111">
        <v>-5.974025974025976E-2</v>
      </c>
      <c r="H45" s="111">
        <v>0.43137254901960786</v>
      </c>
      <c r="I45" s="111">
        <v>0.17654986522911043</v>
      </c>
      <c r="J45" s="85"/>
      <c r="K45" s="111">
        <f t="shared" ref="K45:M45" si="53">K44/G44-1</f>
        <v>0.63535911602209949</v>
      </c>
      <c r="L45" s="111">
        <f t="shared" si="53"/>
        <v>6.4579256360078219E-2</v>
      </c>
      <c r="M45" s="111">
        <f t="shared" si="53"/>
        <v>0.30126002290950749</v>
      </c>
      <c r="N45" s="85"/>
      <c r="O45" s="111">
        <f t="shared" ref="O45:Q45" si="54">O44/K44-1</f>
        <v>8.1081081081081141E-2</v>
      </c>
      <c r="P45" s="111">
        <f t="shared" si="54"/>
        <v>0.31801470588235303</v>
      </c>
      <c r="Q45" s="111">
        <f t="shared" si="54"/>
        <v>0.19454225352112675</v>
      </c>
      <c r="R45" s="86"/>
      <c r="S45" s="54"/>
      <c r="T45" s="54"/>
      <c r="U45" s="54"/>
      <c r="V45" s="2"/>
      <c r="W45" s="54"/>
      <c r="X45" s="174"/>
      <c r="Y45" s="174"/>
      <c r="Z45" s="174"/>
      <c r="AA45" s="174"/>
      <c r="AB45" s="174"/>
      <c r="AC45" s="174"/>
      <c r="AD45" s="174"/>
      <c r="AE45" s="174"/>
      <c r="AF45" s="174"/>
      <c r="AG45" s="174"/>
      <c r="AH45" s="174"/>
      <c r="AI45" s="174"/>
    </row>
    <row r="46" spans="1:35" ht="15.75" customHeight="1" x14ac:dyDescent="0.2">
      <c r="A46" s="1"/>
      <c r="B46" s="8"/>
      <c r="C46" s="2"/>
      <c r="D46" s="20" t="s">
        <v>86</v>
      </c>
      <c r="E46" s="20"/>
      <c r="F46" s="173"/>
      <c r="G46" s="198">
        <v>4.8</v>
      </c>
      <c r="H46" s="199">
        <f>I46</f>
        <v>5.3</v>
      </c>
      <c r="I46" s="198">
        <v>5.3</v>
      </c>
      <c r="J46" s="85"/>
      <c r="K46" s="198">
        <v>5.9</v>
      </c>
      <c r="L46" s="199">
        <f>M46</f>
        <v>6.1</v>
      </c>
      <c r="M46" s="198">
        <v>6.1</v>
      </c>
      <c r="N46" s="85"/>
      <c r="O46" s="198">
        <v>6.3</v>
      </c>
      <c r="P46" s="199">
        <f>Q46</f>
        <v>6.7</v>
      </c>
      <c r="Q46" s="200">
        <v>6.7</v>
      </c>
      <c r="R46" s="86"/>
      <c r="S46" s="54"/>
      <c r="T46" s="54"/>
      <c r="U46" s="54"/>
      <c r="V46" s="2"/>
      <c r="W46" s="54"/>
      <c r="X46" s="174"/>
      <c r="Y46" s="174"/>
      <c r="Z46" s="174"/>
      <c r="AA46" s="174"/>
      <c r="AB46" s="174"/>
      <c r="AC46" s="174"/>
      <c r="AD46" s="174"/>
      <c r="AE46" s="174"/>
      <c r="AF46" s="174"/>
      <c r="AG46" s="174"/>
      <c r="AH46" s="174"/>
      <c r="AI46" s="174"/>
    </row>
    <row r="47" spans="1:35" ht="15.75" customHeight="1" x14ac:dyDescent="0.2">
      <c r="A47" s="1"/>
      <c r="B47" s="8"/>
      <c r="C47" s="2"/>
      <c r="D47" s="20" t="s">
        <v>87</v>
      </c>
      <c r="E47" s="20"/>
      <c r="F47" s="201"/>
      <c r="G47" s="202">
        <v>6.6000000000000003E-2</v>
      </c>
      <c r="H47" s="202">
        <v>3.5999999999999997E-2</v>
      </c>
      <c r="I47" s="202">
        <v>4.8000000000000001E-2</v>
      </c>
      <c r="J47" s="203"/>
      <c r="K47" s="202">
        <v>3.9E-2</v>
      </c>
      <c r="L47" s="202">
        <v>5.8000000000000003E-2</v>
      </c>
      <c r="M47" s="202">
        <v>4.9000000000000002E-2</v>
      </c>
      <c r="N47" s="203"/>
      <c r="O47" s="202">
        <v>5.2999999999999999E-2</v>
      </c>
      <c r="P47" s="202">
        <v>3.2000000000000001E-2</v>
      </c>
      <c r="Q47" s="202">
        <v>4.2000000000000003E-2</v>
      </c>
      <c r="R47" s="204"/>
      <c r="S47" s="54"/>
      <c r="T47" s="54"/>
      <c r="U47" s="54"/>
      <c r="V47" s="2"/>
      <c r="W47" s="54"/>
      <c r="X47" s="174"/>
      <c r="Y47" s="174"/>
      <c r="Z47" s="174"/>
      <c r="AA47" s="174"/>
      <c r="AB47" s="174"/>
      <c r="AC47" s="174"/>
      <c r="AD47" s="174"/>
      <c r="AE47" s="174"/>
      <c r="AF47" s="174"/>
      <c r="AG47" s="174"/>
      <c r="AH47" s="174"/>
      <c r="AI47" s="174"/>
    </row>
    <row r="48" spans="1:35" ht="15.75" customHeight="1" x14ac:dyDescent="0.2">
      <c r="A48" s="176"/>
      <c r="B48" s="8"/>
      <c r="C48" s="2"/>
      <c r="D48" s="20" t="s">
        <v>13</v>
      </c>
      <c r="E48" s="20"/>
      <c r="F48" s="173"/>
      <c r="G48" s="45">
        <v>43</v>
      </c>
      <c r="H48" s="93">
        <f>I48-G48</f>
        <v>64</v>
      </c>
      <c r="I48" s="45">
        <v>107</v>
      </c>
      <c r="J48" s="85"/>
      <c r="K48" s="45">
        <v>82</v>
      </c>
      <c r="L48" s="93">
        <f>M48-K48</f>
        <v>89</v>
      </c>
      <c r="M48" s="45">
        <v>171</v>
      </c>
      <c r="N48" s="85"/>
      <c r="O48" s="45">
        <v>96</v>
      </c>
      <c r="P48" s="93">
        <f>Q48-O48</f>
        <v>108</v>
      </c>
      <c r="Q48" s="45">
        <v>204</v>
      </c>
      <c r="R48" s="86"/>
      <c r="S48" s="54"/>
      <c r="T48" s="54"/>
      <c r="U48" s="54"/>
      <c r="V48" s="2"/>
      <c r="W48" s="54"/>
      <c r="X48" s="174"/>
      <c r="Y48" s="174"/>
      <c r="Z48" s="174"/>
      <c r="AA48" s="174"/>
      <c r="AB48" s="174"/>
      <c r="AC48" s="174"/>
      <c r="AD48" s="174"/>
      <c r="AE48" s="174"/>
      <c r="AF48" s="174"/>
      <c r="AG48" s="174"/>
      <c r="AH48" s="174"/>
      <c r="AI48" s="174"/>
    </row>
    <row r="49" spans="1:35" ht="15.75" customHeight="1" x14ac:dyDescent="0.2">
      <c r="A49" s="176"/>
      <c r="B49" s="8"/>
      <c r="C49" s="181"/>
      <c r="D49" s="25" t="s">
        <v>14</v>
      </c>
      <c r="E49" s="20"/>
      <c r="F49" s="173"/>
      <c r="G49" s="111">
        <v>0.22857142857142865</v>
      </c>
      <c r="H49" s="111">
        <v>0.33333333333333326</v>
      </c>
      <c r="I49" s="111">
        <v>0.28915662650602414</v>
      </c>
      <c r="J49" s="85"/>
      <c r="K49" s="111">
        <f t="shared" ref="K49:M49" si="55">K48/G48-1</f>
        <v>0.90697674418604657</v>
      </c>
      <c r="L49" s="111">
        <f t="shared" si="55"/>
        <v>0.390625</v>
      </c>
      <c r="M49" s="111">
        <f t="shared" si="55"/>
        <v>0.59813084112149539</v>
      </c>
      <c r="N49" s="85"/>
      <c r="O49" s="111">
        <f t="shared" ref="O49:Q49" si="56">O48/K48-1</f>
        <v>0.1707317073170731</v>
      </c>
      <c r="P49" s="111">
        <f t="shared" si="56"/>
        <v>0.21348314606741581</v>
      </c>
      <c r="Q49" s="111">
        <f t="shared" si="56"/>
        <v>0.19298245614035081</v>
      </c>
      <c r="R49" s="86"/>
      <c r="S49" s="54"/>
      <c r="T49" s="54"/>
      <c r="U49" s="54"/>
      <c r="V49" s="2"/>
      <c r="W49" s="54"/>
      <c r="X49" s="174"/>
      <c r="Y49" s="174"/>
      <c r="Z49" s="174"/>
      <c r="AA49" s="174"/>
      <c r="AB49" s="174"/>
      <c r="AC49" s="174"/>
      <c r="AD49" s="174"/>
      <c r="AE49" s="174"/>
      <c r="AF49" s="174"/>
      <c r="AG49" s="174"/>
      <c r="AH49" s="174"/>
      <c r="AI49" s="174"/>
    </row>
    <row r="50" spans="1:35" ht="15.75" customHeight="1" x14ac:dyDescent="0.2">
      <c r="A50" s="176"/>
      <c r="B50" s="8"/>
      <c r="C50" s="205"/>
      <c r="D50" s="25" t="s">
        <v>15</v>
      </c>
      <c r="E50" s="20"/>
      <c r="F50" s="173"/>
      <c r="G50" s="111">
        <v>0.31</v>
      </c>
      <c r="H50" s="111">
        <v>0.35</v>
      </c>
      <c r="I50" s="111">
        <v>0.31</v>
      </c>
      <c r="J50" s="85"/>
      <c r="K50" s="111">
        <v>0.93</v>
      </c>
      <c r="L50" s="111">
        <v>0.43</v>
      </c>
      <c r="M50" s="111">
        <v>0.63</v>
      </c>
      <c r="N50" s="85"/>
      <c r="O50" s="111">
        <v>0.22</v>
      </c>
      <c r="P50" s="111">
        <v>0.28999999999999998</v>
      </c>
      <c r="Q50" s="111">
        <v>0.26</v>
      </c>
      <c r="R50" s="86"/>
      <c r="S50" s="54"/>
      <c r="T50" s="54"/>
      <c r="U50" s="54"/>
      <c r="V50" s="2"/>
      <c r="W50" s="54"/>
      <c r="X50" s="174"/>
      <c r="Y50" s="174"/>
      <c r="Z50" s="174"/>
      <c r="AA50" s="174"/>
      <c r="AB50" s="174"/>
      <c r="AC50" s="174"/>
      <c r="AD50" s="174"/>
      <c r="AE50" s="174"/>
      <c r="AF50" s="174"/>
      <c r="AG50" s="174"/>
      <c r="AH50" s="174"/>
      <c r="AI50" s="174"/>
    </row>
    <row r="51" spans="1:35" ht="15.75" customHeight="1" x14ac:dyDescent="0.2">
      <c r="A51" s="176"/>
      <c r="B51" s="8"/>
      <c r="C51" s="2"/>
      <c r="D51" s="20" t="s">
        <v>16</v>
      </c>
      <c r="E51" s="20"/>
      <c r="F51" s="173"/>
      <c r="G51" s="45">
        <v>-12</v>
      </c>
      <c r="H51" s="93">
        <f>I51-G51</f>
        <v>-4</v>
      </c>
      <c r="I51" s="45">
        <v>-16</v>
      </c>
      <c r="J51" s="85"/>
      <c r="K51" s="45">
        <v>-16</v>
      </c>
      <c r="L51" s="93">
        <f>M51-K51</f>
        <v>-12</v>
      </c>
      <c r="M51" s="45">
        <v>-28</v>
      </c>
      <c r="N51" s="85"/>
      <c r="O51" s="45">
        <v>-3</v>
      </c>
      <c r="P51" s="93">
        <f>Q51-O51</f>
        <v>9</v>
      </c>
      <c r="Q51" s="45">
        <v>6</v>
      </c>
      <c r="R51" s="86"/>
      <c r="S51" s="54"/>
      <c r="T51" s="54"/>
      <c r="U51" s="54"/>
      <c r="V51" s="2"/>
      <c r="W51" s="54"/>
      <c r="X51" s="174"/>
      <c r="Y51" s="174"/>
      <c r="Z51" s="174"/>
      <c r="AA51" s="174"/>
      <c r="AB51" s="174"/>
      <c r="AC51" s="174"/>
      <c r="AD51" s="174"/>
      <c r="AE51" s="174"/>
      <c r="AF51" s="174"/>
      <c r="AG51" s="174"/>
      <c r="AH51" s="174"/>
      <c r="AI51" s="174"/>
    </row>
    <row r="52" spans="1:35" ht="15.75" customHeight="1" x14ac:dyDescent="0.2">
      <c r="A52" s="176"/>
      <c r="B52" s="8"/>
      <c r="C52" s="2"/>
      <c r="D52" s="25" t="s">
        <v>17</v>
      </c>
      <c r="E52" s="20"/>
      <c r="F52" s="173"/>
      <c r="G52" s="116">
        <f t="shared" ref="G52:I52" si="57">G51/G48</f>
        <v>-0.27906976744186046</v>
      </c>
      <c r="H52" s="116">
        <f t="shared" si="57"/>
        <v>-6.25E-2</v>
      </c>
      <c r="I52" s="111">
        <f t="shared" si="57"/>
        <v>-0.14953271028037382</v>
      </c>
      <c r="J52" s="85"/>
      <c r="K52" s="116">
        <f t="shared" ref="K52:M52" si="58">K51/K48</f>
        <v>-0.1951219512195122</v>
      </c>
      <c r="L52" s="116">
        <f t="shared" si="58"/>
        <v>-0.1348314606741573</v>
      </c>
      <c r="M52" s="111">
        <f t="shared" si="58"/>
        <v>-0.16374269005847952</v>
      </c>
      <c r="N52" s="85"/>
      <c r="O52" s="116">
        <f t="shared" ref="O52:Q52" si="59">O51/O48</f>
        <v>-3.125E-2</v>
      </c>
      <c r="P52" s="116">
        <f t="shared" si="59"/>
        <v>8.3333333333333329E-2</v>
      </c>
      <c r="Q52" s="111">
        <f t="shared" si="59"/>
        <v>2.9411764705882353E-2</v>
      </c>
      <c r="R52" s="86"/>
      <c r="S52" s="54"/>
      <c r="T52" s="54"/>
      <c r="U52" s="54"/>
      <c r="V52" s="2"/>
      <c r="W52" s="54"/>
      <c r="X52" s="174"/>
      <c r="Y52" s="174"/>
      <c r="Z52" s="174"/>
      <c r="AA52" s="174"/>
      <c r="AB52" s="174"/>
      <c r="AC52" s="174"/>
      <c r="AD52" s="174"/>
      <c r="AE52" s="174"/>
      <c r="AF52" s="174"/>
      <c r="AG52" s="174"/>
      <c r="AH52" s="174"/>
      <c r="AI52" s="174"/>
    </row>
    <row r="53" spans="1:35" ht="15.75" customHeight="1" x14ac:dyDescent="0.2">
      <c r="A53" s="176"/>
      <c r="B53" s="8"/>
      <c r="C53" s="2"/>
      <c r="D53" s="20" t="s">
        <v>18</v>
      </c>
      <c r="E53" s="20"/>
      <c r="F53" s="173"/>
      <c r="G53" s="45">
        <v>-15</v>
      </c>
      <c r="H53" s="93">
        <f>I53-G53</f>
        <v>-5</v>
      </c>
      <c r="I53" s="45">
        <v>-20</v>
      </c>
      <c r="J53" s="85"/>
      <c r="K53" s="45">
        <v>-19</v>
      </c>
      <c r="L53" s="93">
        <f>M53-K53</f>
        <v>-13</v>
      </c>
      <c r="M53" s="45">
        <v>-32</v>
      </c>
      <c r="N53" s="85"/>
      <c r="O53" s="45">
        <v>-6</v>
      </c>
      <c r="P53" s="93">
        <f>Q53-O53</f>
        <v>7</v>
      </c>
      <c r="Q53" s="45">
        <v>1</v>
      </c>
      <c r="R53" s="86"/>
      <c r="S53" s="54"/>
      <c r="T53" s="54"/>
      <c r="U53" s="54"/>
      <c r="V53" s="2"/>
      <c r="W53" s="54"/>
      <c r="X53" s="174"/>
      <c r="Y53" s="174"/>
      <c r="Z53" s="174"/>
      <c r="AA53" s="174"/>
      <c r="AB53" s="174"/>
      <c r="AC53" s="174"/>
      <c r="AD53" s="174"/>
      <c r="AE53" s="174"/>
      <c r="AF53" s="174"/>
      <c r="AG53" s="174"/>
      <c r="AH53" s="174"/>
      <c r="AI53" s="174"/>
    </row>
    <row r="54" spans="1:35" ht="15" customHeight="1" x14ac:dyDescent="0.2">
      <c r="A54" s="1"/>
      <c r="B54" s="8"/>
      <c r="C54" s="2"/>
      <c r="D54" s="144" t="s">
        <v>19</v>
      </c>
      <c r="E54" s="145"/>
      <c r="F54" s="146"/>
      <c r="G54" s="147">
        <f t="shared" ref="G54:I54" si="60">G53/G48</f>
        <v>-0.34883720930232559</v>
      </c>
      <c r="H54" s="151">
        <f t="shared" si="60"/>
        <v>-7.8125E-2</v>
      </c>
      <c r="I54" s="149">
        <f t="shared" si="60"/>
        <v>-0.18691588785046728</v>
      </c>
      <c r="J54" s="150"/>
      <c r="K54" s="147">
        <f t="shared" ref="K54:M54" si="61">K53/K48</f>
        <v>-0.23170731707317074</v>
      </c>
      <c r="L54" s="151">
        <f t="shared" si="61"/>
        <v>-0.14606741573033707</v>
      </c>
      <c r="M54" s="149">
        <f t="shared" si="61"/>
        <v>-0.1871345029239766</v>
      </c>
      <c r="N54" s="150"/>
      <c r="O54" s="147">
        <f t="shared" ref="O54:Q54" si="62">O53/O48</f>
        <v>-6.25E-2</v>
      </c>
      <c r="P54" s="151">
        <f t="shared" si="62"/>
        <v>6.4814814814814811E-2</v>
      </c>
      <c r="Q54" s="149">
        <f t="shared" si="62"/>
        <v>4.9019607843137254E-3</v>
      </c>
      <c r="R54" s="152"/>
      <c r="S54" s="54"/>
      <c r="T54" s="54"/>
      <c r="U54" s="54"/>
      <c r="V54" s="2"/>
      <c r="W54" s="54"/>
      <c r="X54" s="174"/>
      <c r="Y54" s="174"/>
      <c r="Z54" s="174"/>
      <c r="AA54" s="174"/>
      <c r="AB54" s="174"/>
      <c r="AC54" s="174"/>
      <c r="AD54" s="174"/>
      <c r="AE54" s="174"/>
      <c r="AF54" s="174"/>
      <c r="AG54" s="174"/>
      <c r="AH54" s="174"/>
      <c r="AI54" s="174"/>
    </row>
    <row r="55" spans="1:35" ht="15" customHeight="1" x14ac:dyDescent="0.2">
      <c r="A55" s="1"/>
      <c r="B55" s="8"/>
      <c r="C55" s="3"/>
      <c r="D55" s="75"/>
      <c r="E55" s="153"/>
      <c r="F55" s="27"/>
      <c r="G55" s="37"/>
      <c r="H55" s="27"/>
      <c r="I55" s="37"/>
      <c r="J55" s="27"/>
      <c r="K55" s="37"/>
      <c r="L55" s="27"/>
      <c r="M55" s="37"/>
      <c r="N55" s="27"/>
      <c r="O55" s="37"/>
      <c r="P55" s="37"/>
      <c r="Q55" s="206"/>
      <c r="R55" s="2"/>
      <c r="S55" s="2"/>
      <c r="T55" s="2"/>
      <c r="U55" s="2"/>
      <c r="V55" s="2"/>
      <c r="W55" s="2"/>
      <c r="X55" s="174"/>
      <c r="Y55" s="174"/>
      <c r="Z55" s="174"/>
      <c r="AA55" s="174"/>
      <c r="AB55" s="174"/>
      <c r="AC55" s="174"/>
      <c r="AD55" s="174"/>
      <c r="AE55" s="174"/>
      <c r="AF55" s="174"/>
      <c r="AG55" s="174"/>
      <c r="AH55" s="174"/>
      <c r="AI55" s="174"/>
    </row>
    <row r="56" spans="1:35" ht="15" customHeight="1" x14ac:dyDescent="0.2">
      <c r="A56" s="207"/>
      <c r="B56" s="208"/>
      <c r="C56" s="87"/>
      <c r="D56" s="44" t="s">
        <v>26</v>
      </c>
      <c r="E56" s="44"/>
      <c r="F56" s="87"/>
      <c r="G56" s="87"/>
      <c r="H56" s="87"/>
      <c r="I56" s="87"/>
      <c r="J56" s="87"/>
      <c r="K56" s="87"/>
      <c r="L56" s="87"/>
      <c r="O56" s="37"/>
      <c r="P56" s="37"/>
      <c r="Q56" s="206"/>
      <c r="R56" s="2"/>
      <c r="S56" s="87"/>
      <c r="T56" s="87"/>
      <c r="U56" s="87"/>
      <c r="V56" s="87"/>
      <c r="W56" s="87"/>
    </row>
    <row r="57" spans="1:35" ht="15" customHeight="1" x14ac:dyDescent="0.2">
      <c r="A57" s="207"/>
      <c r="B57" s="208"/>
      <c r="C57" s="87"/>
      <c r="D57" s="47" t="s">
        <v>27</v>
      </c>
      <c r="E57" s="209" t="s">
        <v>88</v>
      </c>
      <c r="F57" s="87"/>
      <c r="G57" s="87"/>
      <c r="H57" s="87"/>
      <c r="I57" s="87"/>
      <c r="J57" s="87"/>
      <c r="K57" s="87"/>
      <c r="L57" s="87"/>
      <c r="O57" s="37"/>
      <c r="P57" s="37"/>
      <c r="Q57" s="206"/>
      <c r="R57" s="2"/>
      <c r="S57" s="87"/>
      <c r="T57" s="87"/>
      <c r="U57" s="87"/>
      <c r="V57" s="87"/>
      <c r="W57" s="87"/>
    </row>
    <row r="58" spans="1:35" ht="15" customHeight="1" x14ac:dyDescent="0.2">
      <c r="A58" s="207"/>
      <c r="B58" s="208"/>
      <c r="C58" s="87"/>
      <c r="D58" s="47" t="s">
        <v>63</v>
      </c>
      <c r="E58" s="209" t="s">
        <v>89</v>
      </c>
      <c r="F58" s="87"/>
      <c r="G58" s="87"/>
      <c r="H58" s="87"/>
      <c r="I58" s="87"/>
      <c r="J58" s="87"/>
      <c r="K58" s="87"/>
      <c r="L58" s="87"/>
      <c r="Q58" s="206"/>
      <c r="R58" s="2"/>
      <c r="S58" s="87"/>
      <c r="T58" s="87"/>
      <c r="U58" s="87"/>
      <c r="V58" s="87"/>
      <c r="W58" s="87"/>
    </row>
    <row r="59" spans="1:35" ht="15" customHeight="1" x14ac:dyDescent="0.2">
      <c r="A59" s="207"/>
      <c r="B59" s="208"/>
      <c r="C59" s="87"/>
      <c r="D59" s="47" t="s">
        <v>65</v>
      </c>
      <c r="E59" s="209" t="s">
        <v>90</v>
      </c>
      <c r="F59" s="87"/>
      <c r="G59" s="87"/>
      <c r="H59" s="87"/>
      <c r="I59" s="87"/>
      <c r="J59" s="87"/>
      <c r="K59" s="87"/>
      <c r="L59" s="87"/>
      <c r="Q59" s="206"/>
      <c r="R59" s="210"/>
      <c r="S59" s="87"/>
      <c r="T59" s="87"/>
      <c r="U59" s="87"/>
      <c r="V59" s="87"/>
      <c r="W59" s="87"/>
    </row>
    <row r="60" spans="1:35" ht="15" customHeight="1" x14ac:dyDescent="0.2">
      <c r="A60" s="207"/>
      <c r="B60" s="208"/>
      <c r="C60" s="87"/>
      <c r="D60" s="47" t="s">
        <v>67</v>
      </c>
      <c r="E60" s="209" t="s">
        <v>91</v>
      </c>
      <c r="F60" s="87"/>
      <c r="G60" s="87"/>
      <c r="H60" s="87"/>
      <c r="I60" s="87"/>
      <c r="J60" s="87"/>
      <c r="K60" s="87"/>
      <c r="L60" s="87"/>
      <c r="Q60" s="206"/>
      <c r="R60" s="211"/>
      <c r="S60" s="87"/>
      <c r="T60" s="87"/>
      <c r="U60" s="87"/>
      <c r="V60" s="87"/>
      <c r="W60" s="87"/>
    </row>
    <row r="61" spans="1:35" ht="15" customHeight="1" x14ac:dyDescent="0.2">
      <c r="A61" s="207"/>
      <c r="B61" s="208"/>
      <c r="C61" s="87"/>
      <c r="D61" s="47" t="s">
        <v>69</v>
      </c>
      <c r="E61" s="209" t="s">
        <v>92</v>
      </c>
      <c r="F61" s="87"/>
      <c r="G61" s="87"/>
      <c r="H61" s="87"/>
      <c r="I61" s="87"/>
      <c r="J61" s="87"/>
      <c r="K61" s="87"/>
      <c r="L61" s="87"/>
      <c r="Q61" s="206"/>
      <c r="R61" s="211"/>
      <c r="S61" s="87"/>
      <c r="T61" s="87"/>
      <c r="U61" s="87"/>
      <c r="V61" s="87"/>
      <c r="W61" s="87"/>
    </row>
    <row r="62" spans="1:35" ht="15" customHeight="1" x14ac:dyDescent="0.2">
      <c r="A62" s="207"/>
      <c r="B62" s="208"/>
      <c r="C62" s="87"/>
      <c r="D62" s="47" t="s">
        <v>71</v>
      </c>
      <c r="E62" s="209" t="s">
        <v>93</v>
      </c>
      <c r="F62" s="87"/>
      <c r="G62" s="87"/>
      <c r="H62" s="87"/>
      <c r="I62" s="87"/>
      <c r="J62" s="87"/>
      <c r="K62" s="87"/>
      <c r="L62" s="87"/>
      <c r="Q62" s="206"/>
      <c r="R62" s="87"/>
      <c r="S62" s="87"/>
      <c r="T62" s="87"/>
      <c r="U62" s="87"/>
      <c r="V62" s="87"/>
      <c r="W62" s="87"/>
    </row>
    <row r="63" spans="1:35" ht="15" customHeight="1" x14ac:dyDescent="0.2">
      <c r="A63" s="207"/>
      <c r="B63" s="212"/>
      <c r="C63" s="213"/>
      <c r="D63" s="214"/>
      <c r="E63" s="215"/>
      <c r="F63" s="216"/>
      <c r="G63" s="216"/>
      <c r="H63" s="216"/>
      <c r="I63" s="216"/>
      <c r="J63" s="216"/>
      <c r="K63" s="216"/>
      <c r="L63" s="216"/>
      <c r="M63" s="216"/>
      <c r="N63" s="216"/>
      <c r="O63" s="216"/>
      <c r="P63" s="216"/>
      <c r="Q63" s="217"/>
      <c r="R63" s="87"/>
      <c r="S63" s="87"/>
      <c r="T63" s="87"/>
      <c r="U63" s="87"/>
      <c r="V63" s="87"/>
      <c r="W63" s="87"/>
    </row>
    <row r="64" spans="1:35" ht="6" customHeight="1" x14ac:dyDescent="0.2">
      <c r="A64" s="207"/>
      <c r="B64" s="87"/>
      <c r="C64" s="218"/>
      <c r="D64" s="218"/>
      <c r="E64" s="87"/>
      <c r="F64" s="87"/>
      <c r="G64" s="87"/>
      <c r="H64" s="87"/>
      <c r="I64" s="87"/>
      <c r="J64" s="87"/>
      <c r="K64" s="87"/>
      <c r="L64" s="87"/>
      <c r="M64" s="87"/>
      <c r="N64" s="87"/>
      <c r="O64" s="87"/>
      <c r="P64" s="87"/>
      <c r="Q64" s="59"/>
      <c r="R64" s="59"/>
      <c r="S64" s="59"/>
      <c r="T64" s="59"/>
      <c r="U64" s="59"/>
      <c r="V64" s="59"/>
      <c r="W64" s="59"/>
    </row>
    <row r="65" spans="1:23" ht="13.5" customHeight="1" x14ac:dyDescent="0.2">
      <c r="A65" s="207"/>
      <c r="B65" s="87"/>
      <c r="C65" s="87"/>
      <c r="D65" s="87"/>
      <c r="E65" s="87"/>
      <c r="F65" s="87"/>
      <c r="G65" s="87"/>
      <c r="H65" s="87"/>
      <c r="I65" s="87"/>
      <c r="J65" s="87"/>
      <c r="K65" s="87"/>
      <c r="L65" s="87"/>
      <c r="M65" s="87"/>
      <c r="N65" s="87"/>
      <c r="O65" s="87"/>
      <c r="P65" s="87"/>
      <c r="Q65" s="87"/>
      <c r="R65" s="87"/>
      <c r="S65" s="87"/>
      <c r="T65" s="87"/>
      <c r="U65" s="87"/>
      <c r="V65" s="87"/>
      <c r="W65" s="87"/>
    </row>
    <row r="66" spans="1:23" ht="13.5" customHeight="1" x14ac:dyDescent="0.2">
      <c r="A66" s="207"/>
      <c r="B66" s="87"/>
      <c r="C66" s="87"/>
      <c r="D66" s="87"/>
      <c r="E66" s="87"/>
      <c r="F66" s="87"/>
      <c r="G66" s="87"/>
      <c r="H66" s="87"/>
      <c r="I66" s="87"/>
      <c r="J66" s="87"/>
      <c r="K66" s="87"/>
      <c r="L66" s="87"/>
      <c r="M66" s="87"/>
      <c r="N66" s="87"/>
      <c r="O66" s="87"/>
      <c r="P66" s="87"/>
      <c r="Q66" s="87"/>
      <c r="R66" s="87"/>
      <c r="S66" s="87"/>
      <c r="T66" s="87"/>
      <c r="U66" s="87"/>
      <c r="V66" s="87"/>
      <c r="W66" s="87"/>
    </row>
    <row r="67" spans="1:23" ht="13.5" customHeight="1" x14ac:dyDescent="0.2">
      <c r="A67" s="207"/>
      <c r="B67" s="87"/>
      <c r="C67" s="87"/>
      <c r="D67" s="87"/>
      <c r="E67" s="44"/>
      <c r="F67" s="87"/>
      <c r="G67" s="87"/>
      <c r="H67" s="87"/>
      <c r="I67" s="87"/>
      <c r="J67" s="87"/>
      <c r="K67" s="87"/>
      <c r="L67" s="87"/>
      <c r="M67" s="87"/>
      <c r="N67" s="87"/>
      <c r="O67" s="87"/>
      <c r="P67" s="87"/>
      <c r="Q67" s="87"/>
      <c r="R67" s="87"/>
      <c r="S67" s="87"/>
      <c r="T67" s="87"/>
      <c r="U67" s="87"/>
      <c r="V67" s="87"/>
      <c r="W67" s="87"/>
    </row>
    <row r="68" spans="1:23" ht="13.5" customHeight="1" x14ac:dyDescent="0.2">
      <c r="A68" s="207"/>
      <c r="B68" s="87"/>
      <c r="C68" s="218"/>
      <c r="D68" s="218"/>
      <c r="E68" s="209"/>
      <c r="F68" s="87"/>
      <c r="G68" s="87"/>
      <c r="H68" s="87"/>
      <c r="I68" s="87"/>
      <c r="J68" s="87"/>
      <c r="K68" s="87"/>
      <c r="L68" s="87"/>
      <c r="M68" s="87"/>
      <c r="N68" s="87"/>
      <c r="O68" s="87"/>
      <c r="P68" s="87"/>
      <c r="Q68" s="87"/>
      <c r="R68" s="87"/>
      <c r="S68" s="87"/>
      <c r="T68" s="87"/>
      <c r="U68" s="87"/>
      <c r="V68" s="87"/>
      <c r="W68" s="87"/>
    </row>
    <row r="69" spans="1:23" ht="13.5" customHeight="1" x14ac:dyDescent="0.2">
      <c r="A69" s="207"/>
      <c r="B69" s="87"/>
      <c r="C69" s="218"/>
      <c r="D69" s="218"/>
      <c r="E69" s="87"/>
      <c r="F69" s="87"/>
      <c r="G69" s="87"/>
      <c r="H69" s="87"/>
      <c r="I69" s="87"/>
      <c r="J69" s="87"/>
      <c r="K69" s="87"/>
      <c r="L69" s="87"/>
      <c r="M69" s="87"/>
      <c r="N69" s="87"/>
      <c r="O69" s="87"/>
      <c r="P69" s="87"/>
      <c r="Q69" s="87"/>
      <c r="R69" s="87"/>
      <c r="S69" s="87"/>
      <c r="T69" s="87"/>
      <c r="U69" s="87"/>
      <c r="V69" s="87"/>
      <c r="W69" s="87"/>
    </row>
    <row r="70" spans="1:23" ht="13.5" customHeight="1" x14ac:dyDescent="0.2">
      <c r="A70" s="207"/>
      <c r="B70" s="87"/>
      <c r="C70" s="218"/>
      <c r="D70" s="218"/>
      <c r="E70" s="87"/>
      <c r="F70" s="87"/>
      <c r="G70" s="87"/>
      <c r="H70" s="87"/>
      <c r="I70" s="87"/>
      <c r="J70" s="87"/>
      <c r="K70" s="87"/>
      <c r="L70" s="87"/>
      <c r="M70" s="87"/>
      <c r="N70" s="87"/>
      <c r="O70" s="87"/>
      <c r="P70" s="87"/>
      <c r="Q70" s="87"/>
      <c r="R70" s="87"/>
      <c r="S70" s="87"/>
      <c r="T70" s="87"/>
      <c r="U70" s="87"/>
      <c r="V70" s="87"/>
      <c r="W70" s="87"/>
    </row>
    <row r="71" spans="1:23" ht="13.5" customHeight="1" x14ac:dyDescent="0.2">
      <c r="A71" s="219"/>
      <c r="B71" s="87"/>
      <c r="C71" s="218"/>
      <c r="D71" s="218"/>
      <c r="E71" s="87"/>
      <c r="F71" s="87"/>
      <c r="G71" s="87"/>
      <c r="H71" s="87"/>
      <c r="I71" s="87"/>
      <c r="J71" s="87"/>
      <c r="K71" s="87"/>
      <c r="L71" s="87"/>
      <c r="M71" s="87"/>
      <c r="N71" s="87"/>
      <c r="O71" s="87"/>
      <c r="P71" s="87"/>
      <c r="Q71" s="87"/>
      <c r="R71" s="87"/>
      <c r="S71" s="87"/>
      <c r="T71" s="87"/>
      <c r="U71" s="87"/>
      <c r="V71" s="87"/>
      <c r="W71" s="87"/>
    </row>
    <row r="72" spans="1:23" ht="13.5" customHeight="1" x14ac:dyDescent="0.2">
      <c r="A72" s="219"/>
      <c r="B72" s="87"/>
      <c r="C72" s="218"/>
      <c r="D72" s="218"/>
      <c r="E72" s="209"/>
      <c r="F72" s="87"/>
      <c r="G72" s="87"/>
      <c r="H72" s="87"/>
      <c r="I72" s="87"/>
      <c r="J72" s="87"/>
      <c r="K72" s="87"/>
      <c r="L72" s="87"/>
      <c r="M72" s="87"/>
      <c r="N72" s="87"/>
      <c r="O72" s="87"/>
      <c r="P72" s="87"/>
      <c r="Q72" s="87"/>
      <c r="R72" s="87"/>
      <c r="S72" s="87"/>
      <c r="T72" s="87"/>
      <c r="U72" s="87"/>
      <c r="V72" s="87"/>
      <c r="W72" s="87"/>
    </row>
    <row r="73" spans="1:23" ht="13.5" customHeight="1" x14ac:dyDescent="0.2">
      <c r="A73" s="219"/>
      <c r="B73" s="87"/>
      <c r="C73" s="218"/>
      <c r="D73" s="218"/>
      <c r="E73" s="209"/>
      <c r="F73" s="87"/>
      <c r="G73" s="87"/>
      <c r="H73" s="87"/>
      <c r="I73" s="87"/>
      <c r="J73" s="87"/>
      <c r="K73" s="87"/>
      <c r="L73" s="87"/>
      <c r="M73" s="87"/>
      <c r="N73" s="87"/>
      <c r="O73" s="87"/>
      <c r="P73" s="87"/>
      <c r="Q73" s="87"/>
      <c r="R73" s="87"/>
      <c r="S73" s="87"/>
      <c r="T73" s="87"/>
      <c r="U73" s="87"/>
      <c r="V73" s="87"/>
      <c r="W73" s="87"/>
    </row>
    <row r="74" spans="1:23" ht="13.5" customHeight="1" x14ac:dyDescent="0.2">
      <c r="A74" s="219"/>
      <c r="B74" s="87"/>
      <c r="C74" s="218"/>
      <c r="D74" s="218"/>
      <c r="E74" s="87"/>
      <c r="F74" s="87"/>
      <c r="G74" s="87"/>
      <c r="H74" s="87"/>
      <c r="I74" s="87"/>
      <c r="J74" s="87"/>
      <c r="K74" s="87"/>
      <c r="L74" s="87"/>
      <c r="M74" s="87"/>
      <c r="N74" s="87"/>
      <c r="O74" s="87"/>
      <c r="P74" s="87"/>
      <c r="Q74" s="87"/>
      <c r="R74" s="87"/>
      <c r="S74" s="87"/>
      <c r="T74" s="87"/>
      <c r="U74" s="87"/>
      <c r="V74" s="87"/>
      <c r="W74" s="87"/>
    </row>
    <row r="75" spans="1:23" ht="13.5" customHeight="1" x14ac:dyDescent="0.2">
      <c r="A75" s="219"/>
      <c r="B75" s="87"/>
      <c r="C75" s="218"/>
      <c r="D75" s="218"/>
      <c r="E75" s="87"/>
      <c r="F75" s="87"/>
      <c r="G75" s="87"/>
      <c r="H75" s="87"/>
      <c r="I75" s="87"/>
      <c r="J75" s="87"/>
      <c r="K75" s="87"/>
      <c r="L75" s="87"/>
      <c r="M75" s="87"/>
      <c r="N75" s="87"/>
      <c r="O75" s="87"/>
      <c r="P75" s="87"/>
      <c r="Q75" s="87"/>
      <c r="R75" s="87"/>
      <c r="S75" s="87"/>
      <c r="T75" s="87"/>
      <c r="U75" s="87"/>
      <c r="V75" s="87"/>
      <c r="W75" s="87"/>
    </row>
    <row r="76" spans="1:23" ht="13.5" customHeight="1" x14ac:dyDescent="0.2">
      <c r="A76" s="207"/>
      <c r="B76" s="87"/>
      <c r="C76" s="218"/>
      <c r="D76" s="218"/>
      <c r="E76" s="87"/>
      <c r="F76" s="87"/>
      <c r="G76" s="87"/>
      <c r="H76" s="87"/>
      <c r="I76" s="87"/>
      <c r="J76" s="87"/>
      <c r="K76" s="87"/>
      <c r="L76" s="87"/>
      <c r="M76" s="87"/>
      <c r="N76" s="87"/>
      <c r="O76" s="87"/>
      <c r="P76" s="87"/>
      <c r="Q76" s="87"/>
      <c r="R76" s="87"/>
      <c r="S76" s="87"/>
      <c r="T76" s="87"/>
      <c r="U76" s="87"/>
      <c r="V76" s="87"/>
      <c r="W76" s="87"/>
    </row>
    <row r="77" spans="1:23" ht="13.5" customHeight="1" x14ac:dyDescent="0.2">
      <c r="A77" s="207"/>
      <c r="B77" s="87"/>
      <c r="C77" s="218"/>
      <c r="D77" s="218"/>
      <c r="E77" s="87"/>
      <c r="F77" s="87"/>
      <c r="G77" s="87"/>
      <c r="H77" s="87"/>
      <c r="I77" s="87"/>
      <c r="J77" s="87"/>
      <c r="K77" s="87"/>
      <c r="L77" s="87"/>
      <c r="M77" s="87"/>
      <c r="N77" s="87"/>
      <c r="O77" s="87"/>
      <c r="P77" s="87"/>
      <c r="Q77" s="87"/>
      <c r="R77" s="87"/>
      <c r="S77" s="87"/>
      <c r="T77" s="87"/>
      <c r="U77" s="87"/>
      <c r="V77" s="87"/>
      <c r="W77" s="87"/>
    </row>
    <row r="78" spans="1:23" ht="13.5" customHeight="1" x14ac:dyDescent="0.2">
      <c r="A78" s="207"/>
      <c r="B78" s="87"/>
      <c r="C78" s="218"/>
      <c r="D78" s="218"/>
      <c r="E78" s="87"/>
      <c r="F78" s="87"/>
      <c r="G78" s="87"/>
      <c r="H78" s="87"/>
      <c r="I78" s="87"/>
      <c r="J78" s="87"/>
      <c r="K78" s="87"/>
      <c r="L78" s="87"/>
      <c r="M78" s="87"/>
      <c r="N78" s="87"/>
      <c r="O78" s="87"/>
      <c r="P78" s="87"/>
      <c r="Q78" s="87"/>
      <c r="R78" s="87"/>
      <c r="S78" s="87"/>
      <c r="T78" s="87"/>
      <c r="U78" s="87"/>
      <c r="V78" s="87"/>
      <c r="W78" s="87"/>
    </row>
    <row r="79" spans="1:23" ht="13.5" customHeight="1" x14ac:dyDescent="0.2">
      <c r="A79" s="207"/>
      <c r="B79" s="87"/>
      <c r="C79" s="218"/>
      <c r="D79" s="218"/>
      <c r="E79" s="87"/>
      <c r="F79" s="87"/>
      <c r="G79" s="87"/>
      <c r="H79" s="87"/>
      <c r="I79" s="87"/>
      <c r="J79" s="87"/>
      <c r="K79" s="87"/>
      <c r="L79" s="87"/>
      <c r="M79" s="87"/>
      <c r="N79" s="87"/>
      <c r="O79" s="87"/>
      <c r="P79" s="87"/>
      <c r="Q79" s="87"/>
      <c r="R79" s="87"/>
      <c r="S79" s="87"/>
      <c r="T79" s="87"/>
      <c r="U79" s="87"/>
      <c r="V79" s="87"/>
      <c r="W79" s="87"/>
    </row>
    <row r="80" spans="1:23" ht="13.5" customHeight="1" x14ac:dyDescent="0.2">
      <c r="A80" s="207"/>
      <c r="B80" s="87"/>
      <c r="C80" s="218"/>
      <c r="D80" s="218"/>
      <c r="E80" s="87"/>
      <c r="F80" s="87"/>
      <c r="G80" s="87"/>
      <c r="H80" s="87"/>
      <c r="I80" s="87"/>
      <c r="J80" s="87"/>
      <c r="K80" s="87"/>
      <c r="L80" s="87"/>
      <c r="M80" s="87"/>
      <c r="N80" s="87"/>
      <c r="O80" s="87"/>
      <c r="P80" s="87"/>
      <c r="Q80" s="87"/>
      <c r="R80" s="87"/>
      <c r="S80" s="87"/>
      <c r="T80" s="87"/>
      <c r="U80" s="87"/>
      <c r="V80" s="87"/>
      <c r="W80" s="87"/>
    </row>
    <row r="81" spans="1:23" ht="13.5" customHeight="1" x14ac:dyDescent="0.2">
      <c r="A81" s="207"/>
      <c r="B81" s="87"/>
      <c r="C81" s="218"/>
      <c r="D81" s="218"/>
      <c r="E81" s="87"/>
      <c r="F81" s="87"/>
      <c r="G81" s="87"/>
      <c r="H81" s="87"/>
      <c r="I81" s="87"/>
      <c r="J81" s="87"/>
      <c r="K81" s="87"/>
      <c r="L81" s="87"/>
      <c r="M81" s="87"/>
      <c r="N81" s="87"/>
      <c r="O81" s="87"/>
      <c r="P81" s="87"/>
      <c r="Q81" s="87"/>
      <c r="R81" s="87"/>
      <c r="S81" s="87"/>
      <c r="T81" s="87"/>
      <c r="U81" s="87"/>
      <c r="V81" s="87"/>
      <c r="W81" s="87"/>
    </row>
    <row r="82" spans="1:23" ht="13.5" customHeight="1" x14ac:dyDescent="0.2">
      <c r="A82" s="207"/>
      <c r="B82" s="87"/>
      <c r="C82" s="218"/>
      <c r="D82" s="218"/>
      <c r="E82" s="87"/>
      <c r="F82" s="87"/>
      <c r="G82" s="87"/>
      <c r="H82" s="87"/>
      <c r="I82" s="87"/>
      <c r="J82" s="87"/>
      <c r="K82" s="87"/>
      <c r="L82" s="87"/>
      <c r="M82" s="87"/>
      <c r="N82" s="87"/>
      <c r="O82" s="87"/>
      <c r="P82" s="87"/>
      <c r="Q82" s="87"/>
      <c r="R82" s="87"/>
      <c r="S82" s="87"/>
      <c r="T82" s="87"/>
      <c r="U82" s="87"/>
      <c r="V82" s="87"/>
      <c r="W82" s="87"/>
    </row>
    <row r="83" spans="1:23" ht="13.5" customHeight="1" x14ac:dyDescent="0.2">
      <c r="A83" s="207"/>
      <c r="B83" s="87"/>
      <c r="C83" s="218"/>
      <c r="D83" s="218"/>
      <c r="E83" s="87"/>
      <c r="F83" s="87"/>
      <c r="G83" s="87"/>
      <c r="H83" s="87"/>
      <c r="I83" s="87"/>
      <c r="J83" s="87"/>
      <c r="K83" s="87"/>
      <c r="L83" s="87"/>
      <c r="M83" s="87"/>
      <c r="N83" s="87"/>
      <c r="O83" s="87"/>
      <c r="P83" s="87"/>
      <c r="Q83" s="87"/>
      <c r="R83" s="87"/>
      <c r="S83" s="87"/>
      <c r="T83" s="87"/>
      <c r="U83" s="87"/>
      <c r="V83" s="87"/>
      <c r="W83" s="87"/>
    </row>
    <row r="84" spans="1:23" ht="13.5" customHeight="1" x14ac:dyDescent="0.2">
      <c r="A84" s="207"/>
      <c r="B84" s="87"/>
      <c r="C84" s="218"/>
      <c r="D84" s="218"/>
      <c r="E84" s="87"/>
      <c r="F84" s="87"/>
      <c r="G84" s="87"/>
      <c r="H84" s="87"/>
      <c r="I84" s="87"/>
      <c r="J84" s="87"/>
      <c r="K84" s="87"/>
      <c r="L84" s="87"/>
      <c r="M84" s="87"/>
      <c r="N84" s="87"/>
      <c r="O84" s="87"/>
      <c r="P84" s="87"/>
      <c r="Q84" s="87"/>
      <c r="R84" s="87"/>
      <c r="S84" s="87"/>
      <c r="T84" s="87"/>
      <c r="U84" s="87"/>
      <c r="V84" s="87"/>
      <c r="W84" s="87"/>
    </row>
    <row r="85" spans="1:23" ht="13.5" customHeight="1" x14ac:dyDescent="0.2">
      <c r="A85" s="207"/>
      <c r="B85" s="87"/>
      <c r="C85" s="218"/>
      <c r="D85" s="218"/>
      <c r="E85" s="87"/>
      <c r="F85" s="87"/>
      <c r="G85" s="87"/>
      <c r="H85" s="87"/>
      <c r="I85" s="87"/>
      <c r="J85" s="87"/>
      <c r="K85" s="87"/>
      <c r="L85" s="87"/>
      <c r="M85" s="87"/>
      <c r="N85" s="87"/>
      <c r="O85" s="87"/>
      <c r="P85" s="87"/>
      <c r="Q85" s="87"/>
      <c r="R85" s="87"/>
      <c r="S85" s="87"/>
      <c r="T85" s="87"/>
      <c r="U85" s="87"/>
      <c r="V85" s="87"/>
      <c r="W85" s="87"/>
    </row>
    <row r="86" spans="1:23" ht="13.5" customHeight="1" x14ac:dyDescent="0.2">
      <c r="A86" s="207"/>
      <c r="B86" s="87"/>
      <c r="C86" s="218"/>
      <c r="D86" s="218"/>
      <c r="E86" s="87"/>
      <c r="F86" s="87"/>
      <c r="G86" s="87"/>
      <c r="H86" s="87"/>
      <c r="I86" s="87"/>
      <c r="J86" s="87"/>
      <c r="K86" s="87"/>
      <c r="L86" s="87"/>
      <c r="M86" s="87"/>
      <c r="N86" s="87"/>
      <c r="O86" s="87"/>
      <c r="P86" s="87"/>
      <c r="Q86" s="87"/>
      <c r="R86" s="87"/>
      <c r="S86" s="87"/>
      <c r="T86" s="87"/>
      <c r="U86" s="87"/>
      <c r="V86" s="87"/>
      <c r="W86" s="87"/>
    </row>
    <row r="87" spans="1:23" ht="13.5" customHeight="1" x14ac:dyDescent="0.2">
      <c r="A87" s="207"/>
      <c r="B87" s="87"/>
      <c r="C87" s="218"/>
      <c r="D87" s="218"/>
      <c r="E87" s="87"/>
      <c r="F87" s="87"/>
      <c r="G87" s="87"/>
      <c r="H87" s="87"/>
      <c r="I87" s="87"/>
      <c r="J87" s="87"/>
      <c r="K87" s="87"/>
      <c r="L87" s="87"/>
      <c r="M87" s="87"/>
      <c r="N87" s="87"/>
      <c r="O87" s="87"/>
      <c r="P87" s="87"/>
      <c r="Q87" s="87"/>
      <c r="R87" s="87"/>
      <c r="S87" s="87"/>
      <c r="T87" s="87"/>
      <c r="U87" s="87"/>
      <c r="V87" s="87"/>
      <c r="W87" s="87"/>
    </row>
    <row r="88" spans="1:23" ht="13.5" customHeight="1" x14ac:dyDescent="0.2">
      <c r="A88" s="207"/>
      <c r="B88" s="87"/>
      <c r="C88" s="218"/>
      <c r="D88" s="218"/>
      <c r="E88" s="87"/>
      <c r="F88" s="87"/>
      <c r="G88" s="87"/>
      <c r="H88" s="87"/>
      <c r="I88" s="87"/>
      <c r="J88" s="87"/>
      <c r="K88" s="87"/>
      <c r="L88" s="87"/>
      <c r="M88" s="87"/>
      <c r="N88" s="87"/>
      <c r="O88" s="87"/>
      <c r="P88" s="87"/>
      <c r="Q88" s="87"/>
      <c r="R88" s="87"/>
      <c r="S88" s="87"/>
      <c r="T88" s="87"/>
      <c r="U88" s="87"/>
      <c r="V88" s="87"/>
      <c r="W88" s="87"/>
    </row>
    <row r="89" spans="1:23" ht="13.5" customHeight="1" x14ac:dyDescent="0.2">
      <c r="A89" s="207"/>
      <c r="B89" s="87"/>
      <c r="C89" s="218"/>
      <c r="D89" s="218"/>
      <c r="E89" s="87"/>
      <c r="F89" s="87"/>
      <c r="G89" s="87"/>
      <c r="H89" s="87"/>
      <c r="I89" s="87"/>
      <c r="J89" s="87"/>
      <c r="K89" s="87"/>
      <c r="L89" s="87"/>
      <c r="M89" s="87"/>
      <c r="N89" s="87"/>
      <c r="O89" s="87"/>
      <c r="P89" s="87"/>
      <c r="Q89" s="87"/>
      <c r="R89" s="87"/>
      <c r="S89" s="87"/>
      <c r="T89" s="87"/>
      <c r="U89" s="87"/>
      <c r="V89" s="87"/>
      <c r="W89" s="87"/>
    </row>
    <row r="90" spans="1:23" ht="13.5" customHeight="1" x14ac:dyDescent="0.2">
      <c r="A90" s="207"/>
      <c r="B90" s="87"/>
      <c r="C90" s="218"/>
      <c r="D90" s="218"/>
      <c r="E90" s="87"/>
      <c r="F90" s="87"/>
      <c r="G90" s="87"/>
      <c r="H90" s="87"/>
      <c r="I90" s="87"/>
      <c r="J90" s="87"/>
      <c r="K90" s="87"/>
      <c r="L90" s="87"/>
      <c r="M90" s="87"/>
      <c r="N90" s="87"/>
      <c r="O90" s="87"/>
      <c r="P90" s="87"/>
      <c r="Q90" s="87"/>
      <c r="R90" s="87"/>
      <c r="S90" s="87"/>
      <c r="T90" s="87"/>
      <c r="U90" s="87"/>
      <c r="V90" s="87"/>
      <c r="W90" s="87"/>
    </row>
    <row r="91" spans="1:23" ht="13.5" customHeight="1" x14ac:dyDescent="0.2">
      <c r="A91" s="207"/>
      <c r="B91" s="87"/>
      <c r="C91" s="218"/>
      <c r="D91" s="218"/>
      <c r="E91" s="87"/>
      <c r="F91" s="87"/>
      <c r="G91" s="87"/>
      <c r="H91" s="87"/>
      <c r="I91" s="87"/>
      <c r="J91" s="87"/>
      <c r="K91" s="87"/>
      <c r="L91" s="87"/>
      <c r="M91" s="87"/>
      <c r="N91" s="87"/>
      <c r="O91" s="87"/>
      <c r="P91" s="87"/>
      <c r="Q91" s="87"/>
      <c r="R91" s="87"/>
      <c r="S91" s="87"/>
      <c r="T91" s="87"/>
      <c r="U91" s="87"/>
      <c r="V91" s="87"/>
      <c r="W91" s="87"/>
    </row>
    <row r="92" spans="1:23" ht="13.5" customHeight="1" x14ac:dyDescent="0.2">
      <c r="A92" s="207"/>
      <c r="B92" s="87"/>
      <c r="C92" s="218"/>
      <c r="D92" s="218"/>
      <c r="E92" s="87"/>
      <c r="F92" s="87"/>
      <c r="G92" s="87"/>
      <c r="H92" s="87"/>
      <c r="I92" s="87"/>
      <c r="J92" s="87"/>
      <c r="K92" s="87"/>
      <c r="L92" s="87"/>
      <c r="M92" s="87"/>
      <c r="N92" s="87"/>
      <c r="O92" s="87"/>
      <c r="P92" s="87"/>
      <c r="Q92" s="87"/>
      <c r="R92" s="87"/>
      <c r="S92" s="87"/>
      <c r="T92" s="87"/>
      <c r="U92" s="87"/>
      <c r="V92" s="87"/>
      <c r="W92" s="87"/>
    </row>
    <row r="93" spans="1:23" ht="13.5" customHeight="1" x14ac:dyDescent="0.2">
      <c r="A93" s="207"/>
      <c r="B93" s="87"/>
      <c r="C93" s="218"/>
      <c r="D93" s="218"/>
      <c r="E93" s="87"/>
      <c r="F93" s="87"/>
      <c r="G93" s="87"/>
      <c r="H93" s="87"/>
      <c r="I93" s="87"/>
      <c r="J93" s="87"/>
      <c r="K93" s="87"/>
      <c r="L93" s="87"/>
      <c r="M93" s="87"/>
      <c r="N93" s="87"/>
      <c r="O93" s="87"/>
      <c r="P93" s="87"/>
      <c r="Q93" s="87"/>
      <c r="R93" s="87"/>
      <c r="S93" s="87"/>
      <c r="T93" s="87"/>
      <c r="U93" s="87"/>
      <c r="V93" s="87"/>
      <c r="W93" s="87"/>
    </row>
    <row r="94" spans="1:23" ht="13.5" customHeight="1" x14ac:dyDescent="0.2">
      <c r="A94" s="207"/>
      <c r="B94" s="87"/>
      <c r="C94" s="218"/>
      <c r="D94" s="218"/>
      <c r="E94" s="87"/>
      <c r="F94" s="87"/>
      <c r="G94" s="87"/>
      <c r="H94" s="87"/>
      <c r="I94" s="87"/>
      <c r="J94" s="87"/>
      <c r="K94" s="87"/>
      <c r="L94" s="87"/>
      <c r="M94" s="87"/>
      <c r="N94" s="87"/>
      <c r="O94" s="87"/>
      <c r="P94" s="87"/>
      <c r="Q94" s="87"/>
      <c r="R94" s="87"/>
      <c r="S94" s="87"/>
      <c r="T94" s="87"/>
      <c r="U94" s="87"/>
      <c r="V94" s="87"/>
      <c r="W94" s="87"/>
    </row>
    <row r="95" spans="1:23" ht="13.5" customHeight="1" x14ac:dyDescent="0.2">
      <c r="A95" s="207"/>
      <c r="B95" s="87"/>
      <c r="C95" s="218"/>
      <c r="D95" s="218"/>
      <c r="E95" s="87"/>
      <c r="F95" s="87"/>
      <c r="G95" s="87"/>
      <c r="H95" s="87"/>
      <c r="I95" s="87"/>
      <c r="J95" s="87"/>
      <c r="K95" s="87"/>
      <c r="L95" s="87"/>
      <c r="M95" s="87"/>
      <c r="N95" s="87"/>
      <c r="O95" s="87"/>
      <c r="P95" s="87"/>
      <c r="Q95" s="87"/>
      <c r="R95" s="87"/>
      <c r="S95" s="87"/>
      <c r="T95" s="87"/>
      <c r="U95" s="87"/>
      <c r="V95" s="87"/>
      <c r="W95" s="87"/>
    </row>
    <row r="96" spans="1:23" ht="13.5" customHeight="1" x14ac:dyDescent="0.2">
      <c r="A96" s="207"/>
      <c r="B96" s="87"/>
      <c r="C96" s="218"/>
      <c r="D96" s="218"/>
      <c r="E96" s="87"/>
      <c r="F96" s="87"/>
      <c r="G96" s="87"/>
      <c r="H96" s="87"/>
      <c r="I96" s="87"/>
      <c r="J96" s="87"/>
      <c r="K96" s="87"/>
      <c r="L96" s="87"/>
      <c r="M96" s="87"/>
      <c r="N96" s="87"/>
      <c r="O96" s="87"/>
      <c r="P96" s="87"/>
      <c r="Q96" s="87"/>
      <c r="R96" s="87"/>
      <c r="S96" s="87"/>
      <c r="T96" s="87"/>
      <c r="U96" s="87"/>
      <c r="V96" s="87"/>
      <c r="W96" s="87"/>
    </row>
    <row r="97" spans="1:23" ht="13.5" customHeight="1" x14ac:dyDescent="0.2">
      <c r="A97" s="207"/>
      <c r="B97" s="87"/>
      <c r="C97" s="218"/>
      <c r="D97" s="218"/>
      <c r="E97" s="87"/>
      <c r="F97" s="87"/>
      <c r="G97" s="87"/>
      <c r="H97" s="87"/>
      <c r="I97" s="87"/>
      <c r="J97" s="87"/>
      <c r="K97" s="87"/>
      <c r="L97" s="87"/>
      <c r="M97" s="87"/>
      <c r="N97" s="87"/>
      <c r="O97" s="87"/>
      <c r="P97" s="87"/>
      <c r="Q97" s="87"/>
      <c r="R97" s="87"/>
      <c r="S97" s="87"/>
      <c r="T97" s="87"/>
      <c r="U97" s="87"/>
      <c r="V97" s="87"/>
      <c r="W97" s="87"/>
    </row>
    <row r="98" spans="1:23" ht="13.5" customHeight="1" x14ac:dyDescent="0.2">
      <c r="A98" s="207"/>
      <c r="B98" s="87"/>
      <c r="C98" s="218"/>
      <c r="D98" s="218"/>
      <c r="E98" s="87"/>
      <c r="F98" s="87"/>
      <c r="G98" s="87"/>
      <c r="H98" s="87"/>
      <c r="I98" s="87"/>
      <c r="J98" s="87"/>
      <c r="K98" s="87"/>
      <c r="L98" s="87"/>
      <c r="M98" s="87"/>
      <c r="N98" s="87"/>
      <c r="O98" s="87"/>
      <c r="P98" s="87"/>
      <c r="Q98" s="87"/>
      <c r="R98" s="87"/>
      <c r="S98" s="87"/>
      <c r="T98" s="87"/>
      <c r="U98" s="87"/>
      <c r="V98" s="87"/>
      <c r="W98" s="87"/>
    </row>
    <row r="99" spans="1:23" ht="13.5" customHeight="1" x14ac:dyDescent="0.2">
      <c r="A99" s="207"/>
      <c r="B99" s="87"/>
      <c r="C99" s="218"/>
      <c r="D99" s="218"/>
      <c r="E99" s="87"/>
      <c r="F99" s="87"/>
      <c r="G99" s="87"/>
      <c r="H99" s="87"/>
      <c r="I99" s="87"/>
      <c r="J99" s="87"/>
      <c r="K99" s="87"/>
      <c r="L99" s="87"/>
      <c r="M99" s="87"/>
      <c r="N99" s="87"/>
      <c r="O99" s="87"/>
      <c r="P99" s="87"/>
      <c r="Q99" s="87"/>
      <c r="R99" s="87"/>
      <c r="S99" s="87"/>
      <c r="T99" s="87"/>
      <c r="U99" s="87"/>
      <c r="V99" s="87"/>
      <c r="W99" s="87"/>
    </row>
    <row r="100" spans="1:23" ht="13.5" customHeight="1" x14ac:dyDescent="0.2">
      <c r="A100" s="207"/>
      <c r="B100" s="87"/>
      <c r="C100" s="218"/>
      <c r="D100" s="218"/>
      <c r="E100" s="87"/>
      <c r="F100" s="87"/>
      <c r="G100" s="87"/>
      <c r="H100" s="87"/>
      <c r="I100" s="87"/>
      <c r="J100" s="87"/>
      <c r="K100" s="87"/>
      <c r="L100" s="87"/>
      <c r="M100" s="87"/>
      <c r="N100" s="87"/>
      <c r="O100" s="87"/>
      <c r="P100" s="87"/>
      <c r="Q100" s="87"/>
      <c r="R100" s="87"/>
      <c r="S100" s="87"/>
      <c r="T100" s="87"/>
      <c r="U100" s="87"/>
      <c r="V100" s="87"/>
      <c r="W100" s="87"/>
    </row>
    <row r="101" spans="1:23" ht="13.5" customHeight="1" x14ac:dyDescent="0.2">
      <c r="A101" s="207"/>
      <c r="B101" s="87"/>
      <c r="C101" s="218"/>
      <c r="D101" s="218"/>
      <c r="E101" s="87"/>
      <c r="F101" s="87"/>
      <c r="G101" s="87"/>
      <c r="H101" s="87"/>
      <c r="I101" s="87"/>
      <c r="J101" s="87"/>
      <c r="K101" s="87"/>
      <c r="L101" s="87"/>
      <c r="M101" s="87"/>
      <c r="N101" s="87"/>
      <c r="O101" s="87"/>
      <c r="P101" s="87"/>
      <c r="Q101" s="87"/>
      <c r="R101" s="87"/>
      <c r="S101" s="87"/>
      <c r="T101" s="87"/>
      <c r="U101" s="87"/>
      <c r="V101" s="87"/>
      <c r="W101" s="87"/>
    </row>
    <row r="102" spans="1:23" ht="13.5" customHeight="1" x14ac:dyDescent="0.2">
      <c r="A102" s="207"/>
      <c r="B102" s="87"/>
      <c r="C102" s="218"/>
      <c r="D102" s="218"/>
      <c r="E102" s="87"/>
      <c r="F102" s="87"/>
      <c r="G102" s="87"/>
      <c r="H102" s="87"/>
      <c r="I102" s="87"/>
      <c r="J102" s="87"/>
      <c r="K102" s="87"/>
      <c r="L102" s="87"/>
      <c r="M102" s="87"/>
      <c r="N102" s="87"/>
      <c r="O102" s="87"/>
      <c r="P102" s="87"/>
      <c r="Q102" s="87"/>
      <c r="R102" s="87"/>
      <c r="S102" s="87"/>
      <c r="T102" s="87"/>
      <c r="U102" s="87"/>
      <c r="V102" s="87"/>
      <c r="W102" s="87"/>
    </row>
    <row r="103" spans="1:23" ht="13.5" customHeight="1" x14ac:dyDescent="0.2">
      <c r="A103" s="207"/>
      <c r="B103" s="87"/>
      <c r="C103" s="218"/>
      <c r="D103" s="218"/>
      <c r="E103" s="87"/>
      <c r="F103" s="87"/>
      <c r="G103" s="87"/>
      <c r="H103" s="87"/>
      <c r="I103" s="87"/>
      <c r="J103" s="87"/>
      <c r="K103" s="87"/>
      <c r="L103" s="87"/>
      <c r="M103" s="87"/>
      <c r="N103" s="87"/>
      <c r="O103" s="87"/>
      <c r="P103" s="87"/>
      <c r="Q103" s="87"/>
      <c r="R103" s="87"/>
      <c r="S103" s="87"/>
      <c r="T103" s="87"/>
      <c r="U103" s="87"/>
      <c r="V103" s="87"/>
      <c r="W103" s="87"/>
    </row>
    <row r="104" spans="1:23" ht="13.5" customHeight="1" x14ac:dyDescent="0.2">
      <c r="A104" s="207"/>
      <c r="B104" s="87"/>
      <c r="C104" s="218"/>
      <c r="D104" s="218"/>
      <c r="E104" s="87"/>
      <c r="F104" s="87"/>
      <c r="G104" s="87"/>
      <c r="H104" s="87"/>
      <c r="I104" s="87"/>
      <c r="J104" s="87"/>
      <c r="K104" s="87"/>
      <c r="L104" s="87"/>
      <c r="M104" s="87"/>
      <c r="N104" s="87"/>
      <c r="O104" s="87"/>
      <c r="P104" s="87"/>
      <c r="Q104" s="87"/>
      <c r="R104" s="87"/>
      <c r="S104" s="87"/>
      <c r="T104" s="87"/>
      <c r="U104" s="87"/>
      <c r="V104" s="87"/>
      <c r="W104" s="87"/>
    </row>
    <row r="105" spans="1:23" ht="13.5" customHeight="1" x14ac:dyDescent="0.2">
      <c r="A105" s="207"/>
      <c r="B105" s="87"/>
      <c r="C105" s="218"/>
      <c r="D105" s="218"/>
      <c r="E105" s="87"/>
      <c r="F105" s="87"/>
      <c r="G105" s="87"/>
      <c r="H105" s="87"/>
      <c r="I105" s="87"/>
      <c r="J105" s="87"/>
      <c r="K105" s="87"/>
      <c r="L105" s="87"/>
      <c r="M105" s="87"/>
      <c r="N105" s="87"/>
      <c r="O105" s="87"/>
      <c r="P105" s="87"/>
      <c r="Q105" s="87"/>
      <c r="R105" s="87"/>
      <c r="S105" s="87"/>
      <c r="T105" s="87"/>
      <c r="U105" s="87"/>
      <c r="V105" s="87"/>
      <c r="W105" s="87"/>
    </row>
    <row r="106" spans="1:23" ht="13.5" customHeight="1" x14ac:dyDescent="0.2">
      <c r="A106" s="207"/>
      <c r="B106" s="87"/>
      <c r="C106" s="218"/>
      <c r="D106" s="218"/>
      <c r="E106" s="87"/>
      <c r="F106" s="87"/>
      <c r="G106" s="87"/>
      <c r="H106" s="87"/>
      <c r="I106" s="87"/>
      <c r="J106" s="87"/>
      <c r="K106" s="87"/>
      <c r="L106" s="87"/>
      <c r="M106" s="87"/>
      <c r="N106" s="87"/>
      <c r="O106" s="87"/>
      <c r="P106" s="87"/>
      <c r="Q106" s="87"/>
      <c r="R106" s="87"/>
      <c r="S106" s="87"/>
      <c r="T106" s="87"/>
      <c r="U106" s="87"/>
      <c r="V106" s="87"/>
      <c r="W106" s="87"/>
    </row>
    <row r="107" spans="1:23" ht="13.5" customHeight="1" x14ac:dyDescent="0.2">
      <c r="A107" s="207"/>
      <c r="B107" s="87"/>
      <c r="C107" s="218"/>
      <c r="D107" s="218"/>
      <c r="E107" s="87"/>
      <c r="F107" s="87"/>
      <c r="G107" s="87"/>
      <c r="H107" s="87"/>
      <c r="I107" s="87"/>
      <c r="J107" s="87"/>
      <c r="K107" s="87"/>
      <c r="L107" s="87"/>
      <c r="M107" s="87"/>
      <c r="N107" s="87"/>
      <c r="O107" s="87"/>
      <c r="P107" s="87"/>
      <c r="Q107" s="87"/>
      <c r="R107" s="87"/>
      <c r="S107" s="87"/>
      <c r="T107" s="87"/>
      <c r="U107" s="87"/>
      <c r="V107" s="87"/>
      <c r="W107" s="87"/>
    </row>
    <row r="108" spans="1:23" ht="13.5" customHeight="1" x14ac:dyDescent="0.2">
      <c r="A108" s="207"/>
      <c r="B108" s="87"/>
      <c r="C108" s="218"/>
      <c r="D108" s="218"/>
      <c r="E108" s="87"/>
      <c r="F108" s="87"/>
      <c r="G108" s="87"/>
      <c r="H108" s="87"/>
      <c r="I108" s="87"/>
      <c r="J108" s="87"/>
      <c r="K108" s="87"/>
      <c r="L108" s="87"/>
      <c r="M108" s="87"/>
      <c r="N108" s="87"/>
      <c r="O108" s="87"/>
      <c r="P108" s="87"/>
      <c r="Q108" s="87"/>
      <c r="R108" s="87"/>
      <c r="S108" s="87"/>
      <c r="T108" s="87"/>
      <c r="U108" s="87"/>
      <c r="V108" s="87"/>
      <c r="W108" s="87"/>
    </row>
    <row r="109" spans="1:23" ht="13.5" customHeight="1" x14ac:dyDescent="0.2">
      <c r="A109" s="207"/>
      <c r="B109" s="87"/>
      <c r="C109" s="218"/>
      <c r="D109" s="218"/>
      <c r="E109" s="87"/>
      <c r="F109" s="87"/>
      <c r="G109" s="87"/>
      <c r="H109" s="87"/>
      <c r="I109" s="87"/>
      <c r="J109" s="87"/>
      <c r="K109" s="87"/>
      <c r="L109" s="87"/>
      <c r="M109" s="87"/>
      <c r="N109" s="87"/>
      <c r="O109" s="87"/>
      <c r="P109" s="87"/>
      <c r="Q109" s="87"/>
      <c r="R109" s="87"/>
      <c r="S109" s="87"/>
      <c r="T109" s="87"/>
      <c r="U109" s="87"/>
      <c r="V109" s="87"/>
      <c r="W109" s="87"/>
    </row>
    <row r="110" spans="1:23" ht="13.5" customHeight="1" x14ac:dyDescent="0.2">
      <c r="A110" s="207"/>
      <c r="B110" s="87"/>
      <c r="C110" s="218"/>
      <c r="D110" s="218"/>
      <c r="E110" s="87"/>
      <c r="F110" s="87"/>
      <c r="G110" s="87"/>
      <c r="H110" s="87"/>
      <c r="I110" s="87"/>
      <c r="J110" s="87"/>
      <c r="K110" s="87"/>
      <c r="L110" s="87"/>
      <c r="M110" s="87"/>
      <c r="N110" s="87"/>
      <c r="O110" s="87"/>
      <c r="P110" s="87"/>
      <c r="Q110" s="87"/>
      <c r="R110" s="87"/>
      <c r="S110" s="87"/>
      <c r="T110" s="87"/>
      <c r="U110" s="87"/>
      <c r="V110" s="87"/>
      <c r="W110" s="87"/>
    </row>
    <row r="111" spans="1:23" ht="13.5" customHeight="1" x14ac:dyDescent="0.2">
      <c r="A111" s="207"/>
      <c r="B111" s="87"/>
      <c r="C111" s="218"/>
      <c r="D111" s="218"/>
      <c r="E111" s="87"/>
      <c r="F111" s="87"/>
      <c r="G111" s="87"/>
      <c r="H111" s="87"/>
      <c r="I111" s="87"/>
      <c r="J111" s="87"/>
      <c r="K111" s="87"/>
      <c r="L111" s="87"/>
      <c r="M111" s="87"/>
      <c r="N111" s="87"/>
      <c r="O111" s="87"/>
      <c r="P111" s="87"/>
      <c r="Q111" s="87"/>
      <c r="R111" s="87"/>
      <c r="S111" s="87"/>
      <c r="T111" s="87"/>
      <c r="U111" s="87"/>
      <c r="V111" s="87"/>
      <c r="W111" s="87"/>
    </row>
    <row r="112" spans="1:23" ht="13.5" customHeight="1" x14ac:dyDescent="0.2">
      <c r="A112" s="207"/>
      <c r="B112" s="87"/>
      <c r="C112" s="218"/>
      <c r="D112" s="218"/>
      <c r="E112" s="87"/>
      <c r="F112" s="87"/>
      <c r="G112" s="87"/>
      <c r="H112" s="87"/>
      <c r="I112" s="87"/>
      <c r="J112" s="87"/>
      <c r="K112" s="87"/>
      <c r="L112" s="87"/>
      <c r="M112" s="87"/>
      <c r="N112" s="87"/>
      <c r="O112" s="87"/>
      <c r="P112" s="87"/>
      <c r="Q112" s="87"/>
      <c r="R112" s="87"/>
      <c r="S112" s="87"/>
      <c r="T112" s="87"/>
      <c r="U112" s="87"/>
      <c r="V112" s="87"/>
      <c r="W112" s="87"/>
    </row>
    <row r="113" spans="1:23" ht="13.5" customHeight="1" x14ac:dyDescent="0.2">
      <c r="A113" s="207"/>
      <c r="B113" s="87"/>
      <c r="C113" s="218"/>
      <c r="D113" s="218"/>
      <c r="E113" s="87"/>
      <c r="F113" s="87"/>
      <c r="G113" s="87"/>
      <c r="H113" s="87"/>
      <c r="I113" s="87"/>
      <c r="J113" s="87"/>
      <c r="K113" s="87"/>
      <c r="L113" s="87"/>
      <c r="M113" s="87"/>
      <c r="N113" s="87"/>
      <c r="O113" s="87"/>
      <c r="P113" s="87"/>
      <c r="Q113" s="87"/>
      <c r="R113" s="87"/>
      <c r="S113" s="87"/>
      <c r="T113" s="87"/>
      <c r="U113" s="87"/>
      <c r="V113" s="87"/>
      <c r="W113" s="87"/>
    </row>
    <row r="114" spans="1:23" ht="13.5" customHeight="1" x14ac:dyDescent="0.2">
      <c r="A114" s="207"/>
      <c r="B114" s="87"/>
      <c r="C114" s="218"/>
      <c r="D114" s="218"/>
      <c r="E114" s="87"/>
      <c r="F114" s="87"/>
      <c r="G114" s="87"/>
      <c r="H114" s="87"/>
      <c r="I114" s="87"/>
      <c r="J114" s="87"/>
      <c r="K114" s="87"/>
      <c r="L114" s="87"/>
      <c r="M114" s="87"/>
      <c r="N114" s="87"/>
      <c r="O114" s="87"/>
      <c r="P114" s="87"/>
      <c r="Q114" s="87"/>
      <c r="R114" s="87"/>
      <c r="S114" s="87"/>
      <c r="T114" s="87"/>
      <c r="U114" s="87"/>
      <c r="V114" s="87"/>
      <c r="W114" s="87"/>
    </row>
    <row r="115" spans="1:23" ht="13.5" customHeight="1" x14ac:dyDescent="0.2">
      <c r="A115" s="207"/>
      <c r="B115" s="87"/>
      <c r="C115" s="218"/>
      <c r="D115" s="218"/>
      <c r="E115" s="87"/>
      <c r="F115" s="87"/>
      <c r="G115" s="87"/>
      <c r="H115" s="87"/>
      <c r="I115" s="87"/>
      <c r="J115" s="87"/>
      <c r="K115" s="87"/>
      <c r="L115" s="87"/>
      <c r="M115" s="87"/>
      <c r="N115" s="87"/>
      <c r="O115" s="87"/>
      <c r="P115" s="87"/>
      <c r="Q115" s="87"/>
      <c r="R115" s="87"/>
      <c r="S115" s="87"/>
      <c r="T115" s="87"/>
      <c r="U115" s="87"/>
      <c r="V115" s="87"/>
      <c r="W115" s="87"/>
    </row>
    <row r="116" spans="1:23" ht="13.5" customHeight="1" x14ac:dyDescent="0.2">
      <c r="A116" s="207"/>
      <c r="B116" s="87"/>
      <c r="C116" s="218"/>
      <c r="D116" s="218"/>
      <c r="E116" s="87"/>
      <c r="F116" s="87"/>
      <c r="G116" s="87"/>
      <c r="H116" s="87"/>
      <c r="I116" s="87"/>
      <c r="J116" s="87"/>
      <c r="K116" s="87"/>
      <c r="L116" s="87"/>
      <c r="M116" s="87"/>
      <c r="N116" s="87"/>
      <c r="O116" s="87"/>
      <c r="P116" s="87"/>
      <c r="Q116" s="87"/>
      <c r="R116" s="87"/>
      <c r="S116" s="87"/>
      <c r="T116" s="87"/>
      <c r="U116" s="87"/>
      <c r="V116" s="87"/>
      <c r="W116" s="87"/>
    </row>
    <row r="117" spans="1:23" ht="13.5" customHeight="1" x14ac:dyDescent="0.2">
      <c r="A117" s="207"/>
      <c r="B117" s="87"/>
      <c r="C117" s="218"/>
      <c r="D117" s="218"/>
      <c r="E117" s="87"/>
      <c r="F117" s="87"/>
      <c r="G117" s="87"/>
      <c r="H117" s="87"/>
      <c r="I117" s="87"/>
      <c r="J117" s="87"/>
      <c r="K117" s="87"/>
      <c r="L117" s="87"/>
      <c r="M117" s="87"/>
      <c r="N117" s="87"/>
      <c r="O117" s="87"/>
      <c r="P117" s="87"/>
      <c r="Q117" s="87"/>
      <c r="R117" s="87"/>
      <c r="S117" s="87"/>
      <c r="T117" s="87"/>
      <c r="U117" s="87"/>
      <c r="V117" s="87"/>
      <c r="W117" s="87"/>
    </row>
    <row r="118" spans="1:23" ht="13.5" customHeight="1" x14ac:dyDescent="0.2">
      <c r="A118" s="207"/>
      <c r="B118" s="87"/>
      <c r="C118" s="218"/>
      <c r="D118" s="218"/>
      <c r="E118" s="87"/>
      <c r="F118" s="87"/>
      <c r="G118" s="87"/>
      <c r="H118" s="87"/>
      <c r="I118" s="87"/>
      <c r="J118" s="87"/>
      <c r="K118" s="87"/>
      <c r="L118" s="87"/>
      <c r="M118" s="87"/>
      <c r="N118" s="87"/>
      <c r="O118" s="87"/>
      <c r="P118" s="87"/>
      <c r="Q118" s="87"/>
      <c r="R118" s="87"/>
      <c r="S118" s="87"/>
      <c r="T118" s="87"/>
      <c r="U118" s="87"/>
      <c r="V118" s="87"/>
      <c r="W118" s="87"/>
    </row>
    <row r="119" spans="1:23" ht="13.5" customHeight="1" x14ac:dyDescent="0.2">
      <c r="A119" s="207"/>
      <c r="B119" s="87"/>
      <c r="C119" s="218"/>
      <c r="D119" s="218"/>
      <c r="E119" s="87"/>
      <c r="F119" s="87"/>
      <c r="G119" s="87"/>
      <c r="H119" s="87"/>
      <c r="I119" s="87"/>
      <c r="J119" s="87"/>
      <c r="K119" s="87"/>
      <c r="L119" s="87"/>
      <c r="M119" s="87"/>
      <c r="N119" s="87"/>
      <c r="O119" s="87"/>
      <c r="P119" s="87"/>
      <c r="Q119" s="87"/>
      <c r="R119" s="87"/>
      <c r="S119" s="87"/>
      <c r="T119" s="87"/>
      <c r="U119" s="87"/>
      <c r="V119" s="87"/>
      <c r="W119" s="87"/>
    </row>
    <row r="120" spans="1:23" ht="13.5" customHeight="1" x14ac:dyDescent="0.2">
      <c r="A120" s="207"/>
      <c r="B120" s="87"/>
      <c r="C120" s="218"/>
      <c r="D120" s="218"/>
      <c r="E120" s="87"/>
      <c r="F120" s="87"/>
      <c r="G120" s="87"/>
      <c r="H120" s="87"/>
      <c r="I120" s="87"/>
      <c r="J120" s="87"/>
      <c r="K120" s="87"/>
      <c r="L120" s="87"/>
      <c r="M120" s="87"/>
      <c r="N120" s="87"/>
      <c r="O120" s="87"/>
      <c r="P120" s="87"/>
      <c r="Q120" s="87"/>
      <c r="R120" s="87"/>
      <c r="S120" s="87"/>
      <c r="T120" s="87"/>
      <c r="U120" s="87"/>
      <c r="V120" s="87"/>
      <c r="W120" s="87"/>
    </row>
    <row r="121" spans="1:23" ht="13.5" customHeight="1" x14ac:dyDescent="0.2">
      <c r="A121" s="207"/>
      <c r="B121" s="87"/>
      <c r="C121" s="218"/>
      <c r="D121" s="218"/>
      <c r="E121" s="87"/>
      <c r="F121" s="87"/>
      <c r="G121" s="87"/>
      <c r="H121" s="87"/>
      <c r="I121" s="87"/>
      <c r="J121" s="87"/>
      <c r="K121" s="87"/>
      <c r="L121" s="87"/>
      <c r="M121" s="87"/>
      <c r="N121" s="87"/>
      <c r="O121" s="87"/>
      <c r="P121" s="87"/>
      <c r="Q121" s="87"/>
      <c r="R121" s="87"/>
      <c r="S121" s="87"/>
      <c r="T121" s="87"/>
      <c r="U121" s="87"/>
      <c r="V121" s="87"/>
      <c r="W121" s="87"/>
    </row>
    <row r="122" spans="1:23" ht="13.5" customHeight="1" x14ac:dyDescent="0.2">
      <c r="A122" s="207"/>
      <c r="B122" s="87"/>
      <c r="C122" s="218"/>
      <c r="D122" s="218"/>
      <c r="E122" s="87"/>
      <c r="F122" s="87"/>
      <c r="G122" s="87"/>
      <c r="H122" s="87"/>
      <c r="I122" s="87"/>
      <c r="J122" s="87"/>
      <c r="K122" s="87"/>
      <c r="L122" s="87"/>
      <c r="M122" s="87"/>
      <c r="N122" s="87"/>
      <c r="O122" s="87"/>
      <c r="P122" s="87"/>
      <c r="Q122" s="87"/>
      <c r="R122" s="87"/>
      <c r="S122" s="87"/>
      <c r="T122" s="87"/>
      <c r="U122" s="87"/>
      <c r="V122" s="87"/>
      <c r="W122" s="87"/>
    </row>
    <row r="123" spans="1:23" ht="13.5" customHeight="1" x14ac:dyDescent="0.2">
      <c r="A123" s="207"/>
      <c r="B123" s="87"/>
      <c r="C123" s="218"/>
      <c r="D123" s="218"/>
      <c r="E123" s="87"/>
      <c r="F123" s="87"/>
      <c r="G123" s="87"/>
      <c r="H123" s="87"/>
      <c r="I123" s="87"/>
      <c r="J123" s="87"/>
      <c r="K123" s="87"/>
      <c r="L123" s="87"/>
      <c r="M123" s="87"/>
      <c r="N123" s="87"/>
      <c r="O123" s="87"/>
      <c r="P123" s="87"/>
      <c r="Q123" s="87"/>
      <c r="R123" s="87"/>
      <c r="S123" s="87"/>
      <c r="T123" s="87"/>
      <c r="U123" s="87"/>
      <c r="V123" s="87"/>
      <c r="W123" s="87"/>
    </row>
    <row r="124" spans="1:23" ht="13.5" customHeight="1" x14ac:dyDescent="0.2">
      <c r="A124" s="207"/>
      <c r="B124" s="87"/>
      <c r="C124" s="218"/>
      <c r="D124" s="218"/>
      <c r="E124" s="87"/>
      <c r="F124" s="87"/>
      <c r="G124" s="87"/>
      <c r="H124" s="87"/>
      <c r="I124" s="87"/>
      <c r="J124" s="87"/>
      <c r="K124" s="87"/>
      <c r="L124" s="87"/>
      <c r="M124" s="87"/>
      <c r="N124" s="87"/>
      <c r="O124" s="87"/>
      <c r="P124" s="87"/>
      <c r="Q124" s="87"/>
      <c r="R124" s="87"/>
      <c r="S124" s="87"/>
      <c r="T124" s="87"/>
      <c r="U124" s="87"/>
      <c r="V124" s="87"/>
      <c r="W124" s="87"/>
    </row>
    <row r="125" spans="1:23" ht="13.5" customHeight="1" x14ac:dyDescent="0.2">
      <c r="A125" s="207"/>
      <c r="B125" s="87"/>
      <c r="C125" s="218"/>
      <c r="D125" s="218"/>
      <c r="E125" s="87"/>
      <c r="F125" s="87"/>
      <c r="G125" s="87"/>
      <c r="H125" s="87"/>
      <c r="I125" s="87"/>
      <c r="J125" s="87"/>
      <c r="K125" s="87"/>
      <c r="L125" s="87"/>
      <c r="M125" s="87"/>
      <c r="N125" s="87"/>
      <c r="O125" s="87"/>
      <c r="P125" s="87"/>
      <c r="Q125" s="87"/>
      <c r="R125" s="87"/>
      <c r="S125" s="87"/>
      <c r="T125" s="87"/>
      <c r="U125" s="87"/>
      <c r="V125" s="87"/>
      <c r="W125" s="87"/>
    </row>
    <row r="126" spans="1:23" ht="13.5" customHeight="1" x14ac:dyDescent="0.2">
      <c r="A126" s="207"/>
      <c r="B126" s="87"/>
      <c r="C126" s="218"/>
      <c r="D126" s="218"/>
      <c r="E126" s="87"/>
      <c r="F126" s="87"/>
      <c r="G126" s="87"/>
      <c r="H126" s="87"/>
      <c r="I126" s="87"/>
      <c r="J126" s="87"/>
      <c r="K126" s="87"/>
      <c r="L126" s="87"/>
      <c r="M126" s="87"/>
      <c r="N126" s="87"/>
      <c r="O126" s="87"/>
      <c r="P126" s="87"/>
      <c r="Q126" s="87"/>
      <c r="R126" s="87"/>
      <c r="S126" s="87"/>
      <c r="T126" s="87"/>
      <c r="U126" s="87"/>
      <c r="V126" s="87"/>
      <c r="W126" s="87"/>
    </row>
    <row r="127" spans="1:23" ht="13.5" customHeight="1" x14ac:dyDescent="0.2">
      <c r="A127" s="207"/>
      <c r="B127" s="87"/>
      <c r="C127" s="218"/>
      <c r="D127" s="218"/>
      <c r="E127" s="87"/>
      <c r="F127" s="87"/>
      <c r="G127" s="87"/>
      <c r="H127" s="87"/>
      <c r="I127" s="87"/>
      <c r="J127" s="87"/>
      <c r="K127" s="87"/>
      <c r="L127" s="87"/>
      <c r="M127" s="87"/>
      <c r="N127" s="87"/>
      <c r="O127" s="87"/>
      <c r="P127" s="87"/>
      <c r="Q127" s="87"/>
      <c r="R127" s="87"/>
      <c r="S127" s="87"/>
      <c r="T127" s="87"/>
      <c r="U127" s="87"/>
      <c r="V127" s="87"/>
      <c r="W127" s="87"/>
    </row>
    <row r="128" spans="1:23" ht="13.5" customHeight="1" x14ac:dyDescent="0.2">
      <c r="A128" s="207"/>
      <c r="B128" s="87"/>
      <c r="C128" s="218"/>
      <c r="D128" s="218"/>
      <c r="E128" s="87"/>
      <c r="F128" s="87"/>
      <c r="G128" s="87"/>
      <c r="H128" s="87"/>
      <c r="I128" s="87"/>
      <c r="J128" s="87"/>
      <c r="K128" s="87"/>
      <c r="L128" s="87"/>
      <c r="M128" s="87"/>
      <c r="N128" s="87"/>
      <c r="O128" s="87"/>
      <c r="P128" s="87"/>
      <c r="Q128" s="87"/>
      <c r="R128" s="87"/>
      <c r="S128" s="87"/>
      <c r="T128" s="87"/>
      <c r="U128" s="87"/>
      <c r="V128" s="87"/>
      <c r="W128" s="87"/>
    </row>
    <row r="129" spans="1:23" ht="13.5" customHeight="1" x14ac:dyDescent="0.2">
      <c r="A129" s="207"/>
      <c r="B129" s="87"/>
      <c r="C129" s="218"/>
      <c r="D129" s="218"/>
      <c r="E129" s="87"/>
      <c r="F129" s="87"/>
      <c r="G129" s="87"/>
      <c r="H129" s="87"/>
      <c r="I129" s="87"/>
      <c r="J129" s="87"/>
      <c r="K129" s="87"/>
      <c r="L129" s="87"/>
      <c r="M129" s="87"/>
      <c r="N129" s="87"/>
      <c r="O129" s="87"/>
      <c r="P129" s="87"/>
      <c r="Q129" s="87"/>
      <c r="R129" s="87"/>
      <c r="S129" s="87"/>
      <c r="T129" s="87"/>
      <c r="U129" s="87"/>
      <c r="V129" s="87"/>
      <c r="W129" s="87"/>
    </row>
    <row r="130" spans="1:23" ht="13.5" customHeight="1" x14ac:dyDescent="0.2">
      <c r="A130" s="207"/>
      <c r="B130" s="87"/>
      <c r="C130" s="218"/>
      <c r="D130" s="218"/>
      <c r="E130" s="87"/>
      <c r="F130" s="87"/>
      <c r="G130" s="87"/>
      <c r="H130" s="87"/>
      <c r="I130" s="87"/>
      <c r="J130" s="87"/>
      <c r="K130" s="87"/>
      <c r="L130" s="87"/>
      <c r="M130" s="87"/>
      <c r="N130" s="87"/>
      <c r="O130" s="87"/>
      <c r="P130" s="87"/>
      <c r="Q130" s="87"/>
      <c r="R130" s="87"/>
      <c r="S130" s="87"/>
      <c r="T130" s="87"/>
      <c r="U130" s="87"/>
      <c r="V130" s="87"/>
      <c r="W130" s="87"/>
    </row>
    <row r="131" spans="1:23" ht="13.5" customHeight="1" x14ac:dyDescent="0.2">
      <c r="A131" s="207"/>
      <c r="B131" s="87"/>
      <c r="C131" s="218"/>
      <c r="D131" s="218"/>
      <c r="E131" s="87"/>
      <c r="F131" s="87"/>
      <c r="G131" s="87"/>
      <c r="H131" s="87"/>
      <c r="I131" s="87"/>
      <c r="J131" s="87"/>
      <c r="K131" s="87"/>
      <c r="L131" s="87"/>
      <c r="M131" s="87"/>
      <c r="N131" s="87"/>
      <c r="O131" s="87"/>
      <c r="P131" s="87"/>
      <c r="Q131" s="87"/>
      <c r="R131" s="87"/>
      <c r="S131" s="87"/>
      <c r="T131" s="87"/>
      <c r="U131" s="87"/>
      <c r="V131" s="87"/>
      <c r="W131" s="87"/>
    </row>
    <row r="132" spans="1:23" ht="13.5" customHeight="1" x14ac:dyDescent="0.2">
      <c r="A132" s="207"/>
      <c r="B132" s="87"/>
      <c r="C132" s="218"/>
      <c r="D132" s="218"/>
      <c r="E132" s="87"/>
      <c r="F132" s="87"/>
      <c r="G132" s="87"/>
      <c r="H132" s="87"/>
      <c r="I132" s="87"/>
      <c r="J132" s="87"/>
      <c r="K132" s="87"/>
      <c r="L132" s="87"/>
      <c r="M132" s="87"/>
      <c r="N132" s="87"/>
      <c r="O132" s="87"/>
      <c r="P132" s="87"/>
      <c r="Q132" s="87"/>
      <c r="R132" s="87"/>
      <c r="S132" s="87"/>
      <c r="T132" s="87"/>
      <c r="U132" s="87"/>
      <c r="V132" s="87"/>
      <c r="W132" s="87"/>
    </row>
    <row r="133" spans="1:23" ht="13.5" customHeight="1" x14ac:dyDescent="0.2">
      <c r="A133" s="207"/>
      <c r="B133" s="87"/>
      <c r="C133" s="218"/>
      <c r="D133" s="218"/>
      <c r="E133" s="87"/>
      <c r="F133" s="87"/>
      <c r="G133" s="87"/>
      <c r="H133" s="87"/>
      <c r="I133" s="87"/>
      <c r="J133" s="87"/>
      <c r="K133" s="87"/>
      <c r="L133" s="87"/>
      <c r="M133" s="87"/>
      <c r="N133" s="87"/>
      <c r="O133" s="87"/>
      <c r="P133" s="87"/>
      <c r="Q133" s="87"/>
      <c r="R133" s="87"/>
      <c r="S133" s="87"/>
      <c r="T133" s="87"/>
      <c r="U133" s="87"/>
      <c r="V133" s="87"/>
      <c r="W133" s="87"/>
    </row>
    <row r="134" spans="1:23" ht="13.5" customHeight="1" x14ac:dyDescent="0.2">
      <c r="A134" s="207"/>
      <c r="B134" s="87"/>
      <c r="C134" s="218"/>
      <c r="D134" s="218"/>
      <c r="E134" s="87"/>
      <c r="F134" s="87"/>
      <c r="G134" s="87"/>
      <c r="H134" s="87"/>
      <c r="I134" s="87"/>
      <c r="J134" s="87"/>
      <c r="K134" s="87"/>
      <c r="L134" s="87"/>
      <c r="M134" s="87"/>
      <c r="N134" s="87"/>
      <c r="O134" s="87"/>
      <c r="P134" s="87"/>
      <c r="Q134" s="87"/>
      <c r="R134" s="87"/>
      <c r="S134" s="87"/>
      <c r="T134" s="87"/>
      <c r="U134" s="87"/>
      <c r="V134" s="87"/>
      <c r="W134" s="87"/>
    </row>
    <row r="135" spans="1:23" ht="13.5" customHeight="1" x14ac:dyDescent="0.2">
      <c r="A135" s="207"/>
      <c r="B135" s="87"/>
      <c r="C135" s="218"/>
      <c r="D135" s="218"/>
      <c r="E135" s="87"/>
      <c r="F135" s="87"/>
      <c r="G135" s="87"/>
      <c r="H135" s="87"/>
      <c r="I135" s="87"/>
      <c r="J135" s="87"/>
      <c r="K135" s="87"/>
      <c r="L135" s="87"/>
      <c r="M135" s="87"/>
      <c r="N135" s="87"/>
      <c r="O135" s="87"/>
      <c r="P135" s="87"/>
      <c r="Q135" s="87"/>
      <c r="R135" s="87"/>
      <c r="S135" s="87"/>
      <c r="T135" s="87"/>
      <c r="U135" s="87"/>
      <c r="V135" s="87"/>
      <c r="W135" s="87"/>
    </row>
    <row r="136" spans="1:23" ht="13.5" customHeight="1" x14ac:dyDescent="0.2">
      <c r="A136" s="207"/>
      <c r="B136" s="87"/>
      <c r="C136" s="218"/>
      <c r="D136" s="218"/>
      <c r="E136" s="87"/>
      <c r="F136" s="87"/>
      <c r="G136" s="87"/>
      <c r="H136" s="87"/>
      <c r="I136" s="87"/>
      <c r="J136" s="87"/>
      <c r="K136" s="87"/>
      <c r="L136" s="87"/>
      <c r="M136" s="87"/>
      <c r="N136" s="87"/>
      <c r="O136" s="87"/>
      <c r="P136" s="87"/>
      <c r="Q136" s="87"/>
      <c r="R136" s="87"/>
      <c r="S136" s="87"/>
      <c r="T136" s="87"/>
      <c r="U136" s="87"/>
      <c r="V136" s="87"/>
      <c r="W136" s="87"/>
    </row>
    <row r="137" spans="1:23" ht="13.5" customHeight="1" x14ac:dyDescent="0.2">
      <c r="A137" s="207"/>
      <c r="B137" s="87"/>
      <c r="C137" s="218"/>
      <c r="D137" s="218"/>
      <c r="E137" s="87"/>
      <c r="F137" s="87"/>
      <c r="G137" s="87"/>
      <c r="H137" s="87"/>
      <c r="I137" s="87"/>
      <c r="J137" s="87"/>
      <c r="K137" s="87"/>
      <c r="L137" s="87"/>
      <c r="M137" s="87"/>
      <c r="N137" s="87"/>
      <c r="O137" s="87"/>
      <c r="P137" s="87"/>
      <c r="Q137" s="87"/>
      <c r="R137" s="87"/>
      <c r="S137" s="87"/>
      <c r="T137" s="87"/>
      <c r="U137" s="87"/>
      <c r="V137" s="87"/>
      <c r="W137" s="87"/>
    </row>
    <row r="138" spans="1:23" ht="13.5" customHeight="1" x14ac:dyDescent="0.2">
      <c r="A138" s="207"/>
      <c r="B138" s="87"/>
      <c r="C138" s="218"/>
      <c r="D138" s="218"/>
      <c r="E138" s="87"/>
      <c r="F138" s="87"/>
      <c r="G138" s="87"/>
      <c r="H138" s="87"/>
      <c r="I138" s="87"/>
      <c r="J138" s="87"/>
      <c r="K138" s="87"/>
      <c r="L138" s="87"/>
      <c r="M138" s="87"/>
      <c r="N138" s="87"/>
      <c r="O138" s="87"/>
      <c r="P138" s="87"/>
      <c r="Q138" s="87"/>
      <c r="R138" s="87"/>
      <c r="S138" s="87"/>
      <c r="T138" s="87"/>
      <c r="U138" s="87"/>
      <c r="V138" s="87"/>
      <c r="W138" s="87"/>
    </row>
    <row r="139" spans="1:23" ht="13.5" customHeight="1" x14ac:dyDescent="0.2">
      <c r="A139" s="207"/>
      <c r="B139" s="87"/>
      <c r="C139" s="218"/>
      <c r="D139" s="218"/>
      <c r="E139" s="87"/>
      <c r="F139" s="87"/>
      <c r="G139" s="87"/>
      <c r="H139" s="87"/>
      <c r="I139" s="87"/>
      <c r="J139" s="87"/>
      <c r="K139" s="87"/>
      <c r="L139" s="87"/>
      <c r="M139" s="87"/>
      <c r="N139" s="87"/>
      <c r="O139" s="87"/>
      <c r="P139" s="87"/>
      <c r="Q139" s="87"/>
      <c r="R139" s="87"/>
      <c r="S139" s="87"/>
      <c r="T139" s="87"/>
      <c r="U139" s="87"/>
      <c r="V139" s="87"/>
      <c r="W139" s="87"/>
    </row>
    <row r="140" spans="1:23" ht="13.5" customHeight="1" x14ac:dyDescent="0.2">
      <c r="A140" s="207"/>
      <c r="B140" s="87"/>
      <c r="C140" s="218"/>
      <c r="D140" s="218"/>
      <c r="E140" s="87"/>
      <c r="F140" s="87"/>
      <c r="G140" s="87"/>
      <c r="H140" s="87"/>
      <c r="I140" s="87"/>
      <c r="J140" s="87"/>
      <c r="K140" s="87"/>
      <c r="L140" s="87"/>
      <c r="M140" s="87"/>
      <c r="N140" s="87"/>
      <c r="O140" s="87"/>
      <c r="P140" s="87"/>
      <c r="Q140" s="87"/>
      <c r="R140" s="87"/>
      <c r="S140" s="87"/>
      <c r="T140" s="87"/>
      <c r="U140" s="87"/>
      <c r="V140" s="87"/>
      <c r="W140" s="87"/>
    </row>
    <row r="141" spans="1:23" ht="13.5" customHeight="1" x14ac:dyDescent="0.2">
      <c r="A141" s="207"/>
      <c r="B141" s="87"/>
      <c r="C141" s="218"/>
      <c r="D141" s="218"/>
      <c r="E141" s="87"/>
      <c r="F141" s="87"/>
      <c r="G141" s="87"/>
      <c r="H141" s="87"/>
      <c r="I141" s="87"/>
      <c r="J141" s="87"/>
      <c r="K141" s="87"/>
      <c r="L141" s="87"/>
      <c r="M141" s="87"/>
      <c r="N141" s="87"/>
      <c r="O141" s="87"/>
      <c r="P141" s="87"/>
      <c r="Q141" s="87"/>
      <c r="R141" s="87"/>
      <c r="S141" s="87"/>
      <c r="T141" s="87"/>
      <c r="U141" s="87"/>
      <c r="V141" s="87"/>
      <c r="W141" s="87"/>
    </row>
    <row r="142" spans="1:23" ht="13.5" customHeight="1" x14ac:dyDescent="0.2">
      <c r="A142" s="207"/>
      <c r="B142" s="87"/>
      <c r="C142" s="218"/>
      <c r="D142" s="218"/>
      <c r="E142" s="87"/>
      <c r="F142" s="87"/>
      <c r="G142" s="87"/>
      <c r="H142" s="87"/>
      <c r="I142" s="87"/>
      <c r="J142" s="87"/>
      <c r="K142" s="87"/>
      <c r="L142" s="87"/>
      <c r="M142" s="87"/>
      <c r="N142" s="87"/>
      <c r="O142" s="87"/>
      <c r="P142" s="87"/>
      <c r="Q142" s="87"/>
      <c r="R142" s="87"/>
      <c r="S142" s="87"/>
      <c r="T142" s="87"/>
      <c r="U142" s="87"/>
      <c r="V142" s="87"/>
      <c r="W142" s="87"/>
    </row>
    <row r="143" spans="1:23" ht="13.5" customHeight="1" x14ac:dyDescent="0.2">
      <c r="A143" s="207"/>
      <c r="B143" s="87"/>
      <c r="C143" s="218"/>
      <c r="D143" s="218"/>
      <c r="E143" s="87"/>
      <c r="F143" s="87"/>
      <c r="G143" s="87"/>
      <c r="H143" s="87"/>
      <c r="I143" s="87"/>
      <c r="J143" s="87"/>
      <c r="K143" s="87"/>
      <c r="L143" s="87"/>
      <c r="M143" s="87"/>
      <c r="N143" s="87"/>
      <c r="O143" s="87"/>
      <c r="P143" s="87"/>
      <c r="Q143" s="87"/>
      <c r="R143" s="87"/>
      <c r="S143" s="87"/>
      <c r="T143" s="87"/>
      <c r="U143" s="87"/>
      <c r="V143" s="87"/>
      <c r="W143" s="87"/>
    </row>
    <row r="144" spans="1:23" ht="13.5" customHeight="1" x14ac:dyDescent="0.2">
      <c r="A144" s="207"/>
      <c r="B144" s="87"/>
      <c r="C144" s="218"/>
      <c r="D144" s="218"/>
      <c r="E144" s="87"/>
      <c r="F144" s="87"/>
      <c r="G144" s="87"/>
      <c r="H144" s="87"/>
      <c r="I144" s="87"/>
      <c r="J144" s="87"/>
      <c r="K144" s="87"/>
      <c r="L144" s="87"/>
      <c r="M144" s="87"/>
      <c r="N144" s="87"/>
      <c r="O144" s="87"/>
      <c r="P144" s="87"/>
      <c r="Q144" s="87"/>
      <c r="R144" s="87"/>
      <c r="S144" s="87"/>
      <c r="T144" s="87"/>
      <c r="U144" s="87"/>
      <c r="V144" s="87"/>
      <c r="W144" s="87"/>
    </row>
    <row r="145" spans="1:23" ht="13.5" customHeight="1" x14ac:dyDescent="0.2">
      <c r="A145" s="207"/>
      <c r="B145" s="87"/>
      <c r="C145" s="218"/>
      <c r="D145" s="218"/>
      <c r="E145" s="87"/>
      <c r="F145" s="87"/>
      <c r="G145" s="87"/>
      <c r="H145" s="87"/>
      <c r="I145" s="87"/>
      <c r="J145" s="87"/>
      <c r="K145" s="87"/>
      <c r="L145" s="87"/>
      <c r="M145" s="87"/>
      <c r="N145" s="87"/>
      <c r="O145" s="87"/>
      <c r="P145" s="87"/>
      <c r="Q145" s="87"/>
      <c r="R145" s="87"/>
      <c r="S145" s="87"/>
      <c r="T145" s="87"/>
      <c r="U145" s="87"/>
      <c r="V145" s="87"/>
      <c r="W145" s="87"/>
    </row>
    <row r="146" spans="1:23" ht="13.5" customHeight="1" x14ac:dyDescent="0.2">
      <c r="A146" s="207"/>
      <c r="B146" s="87"/>
      <c r="C146" s="218"/>
      <c r="D146" s="218"/>
      <c r="E146" s="87"/>
      <c r="F146" s="87"/>
      <c r="G146" s="87"/>
      <c r="H146" s="87"/>
      <c r="I146" s="87"/>
      <c r="J146" s="87"/>
      <c r="K146" s="87"/>
      <c r="L146" s="87"/>
      <c r="M146" s="87"/>
      <c r="N146" s="87"/>
      <c r="O146" s="87"/>
      <c r="P146" s="87"/>
      <c r="Q146" s="87"/>
      <c r="R146" s="87"/>
      <c r="S146" s="87"/>
      <c r="T146" s="87"/>
      <c r="U146" s="87"/>
      <c r="V146" s="87"/>
      <c r="W146" s="87"/>
    </row>
    <row r="147" spans="1:23" ht="13.5" customHeight="1" x14ac:dyDescent="0.2">
      <c r="A147" s="207"/>
      <c r="B147" s="87"/>
      <c r="C147" s="218"/>
      <c r="D147" s="218"/>
      <c r="E147" s="87"/>
      <c r="F147" s="87"/>
      <c r="G147" s="87"/>
      <c r="H147" s="87"/>
      <c r="I147" s="87"/>
      <c r="J147" s="87"/>
      <c r="K147" s="87"/>
      <c r="L147" s="87"/>
      <c r="M147" s="87"/>
      <c r="N147" s="87"/>
      <c r="O147" s="87"/>
      <c r="P147" s="87"/>
      <c r="Q147" s="87"/>
      <c r="R147" s="87"/>
      <c r="S147" s="87"/>
      <c r="T147" s="87"/>
      <c r="U147" s="87"/>
      <c r="V147" s="87"/>
      <c r="W147" s="87"/>
    </row>
    <row r="148" spans="1:23" ht="13.5" customHeight="1" x14ac:dyDescent="0.2">
      <c r="A148" s="207"/>
      <c r="B148" s="87"/>
      <c r="C148" s="218"/>
      <c r="D148" s="218"/>
      <c r="E148" s="87"/>
      <c r="F148" s="87"/>
      <c r="G148" s="87"/>
      <c r="H148" s="87"/>
      <c r="I148" s="87"/>
      <c r="J148" s="87"/>
      <c r="K148" s="87"/>
      <c r="L148" s="87"/>
      <c r="M148" s="87"/>
      <c r="N148" s="87"/>
      <c r="O148" s="87"/>
      <c r="P148" s="87"/>
      <c r="Q148" s="87"/>
      <c r="R148" s="87"/>
      <c r="S148" s="87"/>
      <c r="T148" s="87"/>
      <c r="U148" s="87"/>
      <c r="V148" s="87"/>
      <c r="W148" s="87"/>
    </row>
    <row r="149" spans="1:23" ht="13.5" customHeight="1" x14ac:dyDescent="0.2">
      <c r="A149" s="207"/>
      <c r="B149" s="87"/>
      <c r="C149" s="218"/>
      <c r="D149" s="218"/>
      <c r="E149" s="87"/>
      <c r="F149" s="87"/>
      <c r="G149" s="87"/>
      <c r="H149" s="87"/>
      <c r="I149" s="87"/>
      <c r="J149" s="87"/>
      <c r="K149" s="87"/>
      <c r="L149" s="87"/>
      <c r="M149" s="87"/>
      <c r="N149" s="87"/>
      <c r="O149" s="87"/>
      <c r="P149" s="87"/>
      <c r="Q149" s="87"/>
      <c r="R149" s="87"/>
      <c r="S149" s="87"/>
      <c r="T149" s="87"/>
      <c r="U149" s="87"/>
      <c r="V149" s="87"/>
      <c r="W149" s="87"/>
    </row>
    <row r="150" spans="1:23" ht="13.5" customHeight="1" x14ac:dyDescent="0.2">
      <c r="A150" s="207"/>
      <c r="B150" s="87"/>
      <c r="C150" s="218"/>
      <c r="D150" s="218"/>
      <c r="E150" s="87"/>
      <c r="F150" s="87"/>
      <c r="G150" s="87"/>
      <c r="H150" s="87"/>
      <c r="I150" s="87"/>
      <c r="J150" s="87"/>
      <c r="K150" s="87"/>
      <c r="L150" s="87"/>
      <c r="M150" s="87"/>
      <c r="N150" s="87"/>
      <c r="O150" s="87"/>
      <c r="P150" s="87"/>
      <c r="Q150" s="87"/>
      <c r="R150" s="87"/>
      <c r="S150" s="87"/>
      <c r="T150" s="87"/>
      <c r="U150" s="87"/>
      <c r="V150" s="87"/>
      <c r="W150" s="87"/>
    </row>
    <row r="151" spans="1:23" ht="13.5" customHeight="1" x14ac:dyDescent="0.2">
      <c r="A151" s="207"/>
      <c r="B151" s="87"/>
      <c r="C151" s="218"/>
      <c r="D151" s="218"/>
      <c r="E151" s="87"/>
      <c r="F151" s="87"/>
      <c r="G151" s="87"/>
      <c r="H151" s="87"/>
      <c r="I151" s="87"/>
      <c r="J151" s="87"/>
      <c r="K151" s="87"/>
      <c r="L151" s="87"/>
      <c r="M151" s="87"/>
      <c r="N151" s="87"/>
      <c r="O151" s="87"/>
      <c r="P151" s="87"/>
      <c r="Q151" s="87"/>
      <c r="R151" s="87"/>
      <c r="S151" s="87"/>
      <c r="T151" s="87"/>
      <c r="U151" s="87"/>
      <c r="V151" s="87"/>
      <c r="W151" s="87"/>
    </row>
    <row r="152" spans="1:23" ht="13.5" customHeight="1" x14ac:dyDescent="0.2">
      <c r="A152" s="207"/>
      <c r="B152" s="87"/>
      <c r="C152" s="218"/>
      <c r="D152" s="218"/>
      <c r="E152" s="87"/>
      <c r="F152" s="87"/>
      <c r="G152" s="87"/>
      <c r="H152" s="87"/>
      <c r="I152" s="87"/>
      <c r="J152" s="87"/>
      <c r="K152" s="87"/>
      <c r="L152" s="87"/>
      <c r="M152" s="87"/>
      <c r="N152" s="87"/>
      <c r="O152" s="87"/>
      <c r="P152" s="87"/>
      <c r="Q152" s="87"/>
      <c r="R152" s="87"/>
      <c r="S152" s="87"/>
      <c r="T152" s="87"/>
      <c r="U152" s="87"/>
      <c r="V152" s="87"/>
      <c r="W152" s="87"/>
    </row>
    <row r="153" spans="1:23" ht="13.5" customHeight="1" x14ac:dyDescent="0.2">
      <c r="A153" s="207"/>
      <c r="B153" s="87"/>
      <c r="C153" s="218"/>
      <c r="D153" s="218"/>
      <c r="E153" s="87"/>
      <c r="F153" s="87"/>
      <c r="G153" s="87"/>
      <c r="H153" s="87"/>
      <c r="I153" s="87"/>
      <c r="J153" s="87"/>
      <c r="K153" s="87"/>
      <c r="L153" s="87"/>
      <c r="M153" s="87"/>
      <c r="N153" s="87"/>
      <c r="O153" s="87"/>
      <c r="P153" s="87"/>
      <c r="Q153" s="87"/>
      <c r="R153" s="87"/>
      <c r="S153" s="87"/>
      <c r="T153" s="87"/>
      <c r="U153" s="87"/>
      <c r="V153" s="87"/>
      <c r="W153" s="87"/>
    </row>
    <row r="154" spans="1:23" ht="13.5" customHeight="1" x14ac:dyDescent="0.2">
      <c r="A154" s="207"/>
      <c r="B154" s="87"/>
      <c r="C154" s="218"/>
      <c r="D154" s="218"/>
      <c r="E154" s="87"/>
      <c r="F154" s="87"/>
      <c r="G154" s="87"/>
      <c r="H154" s="87"/>
      <c r="I154" s="87"/>
      <c r="J154" s="87"/>
      <c r="K154" s="87"/>
      <c r="L154" s="87"/>
      <c r="M154" s="87"/>
      <c r="N154" s="87"/>
      <c r="O154" s="87"/>
      <c r="P154" s="87"/>
      <c r="Q154" s="87"/>
      <c r="R154" s="87"/>
      <c r="S154" s="87"/>
      <c r="T154" s="87"/>
      <c r="U154" s="87"/>
      <c r="V154" s="87"/>
      <c r="W154" s="87"/>
    </row>
    <row r="155" spans="1:23" ht="13.5" customHeight="1" x14ac:dyDescent="0.2">
      <c r="A155" s="207"/>
      <c r="B155" s="87"/>
      <c r="C155" s="218"/>
      <c r="D155" s="218"/>
      <c r="E155" s="87"/>
      <c r="F155" s="87"/>
      <c r="G155" s="87"/>
      <c r="H155" s="87"/>
      <c r="I155" s="87"/>
      <c r="J155" s="87"/>
      <c r="K155" s="87"/>
      <c r="L155" s="87"/>
      <c r="M155" s="87"/>
      <c r="N155" s="87"/>
      <c r="O155" s="87"/>
      <c r="P155" s="87"/>
      <c r="Q155" s="87"/>
      <c r="R155" s="87"/>
      <c r="S155" s="87"/>
      <c r="T155" s="87"/>
      <c r="U155" s="87"/>
      <c r="V155" s="87"/>
      <c r="W155" s="87"/>
    </row>
    <row r="156" spans="1:23" ht="13.5" customHeight="1" x14ac:dyDescent="0.2">
      <c r="A156" s="207"/>
      <c r="B156" s="87"/>
      <c r="C156" s="218"/>
      <c r="D156" s="218"/>
      <c r="E156" s="87"/>
      <c r="F156" s="87"/>
      <c r="G156" s="87"/>
      <c r="H156" s="87"/>
      <c r="I156" s="87"/>
      <c r="J156" s="87"/>
      <c r="K156" s="87"/>
      <c r="L156" s="87"/>
      <c r="M156" s="87"/>
      <c r="N156" s="87"/>
      <c r="O156" s="87"/>
      <c r="P156" s="87"/>
      <c r="Q156" s="87"/>
      <c r="R156" s="87"/>
      <c r="S156" s="87"/>
      <c r="T156" s="87"/>
      <c r="U156" s="87"/>
      <c r="V156" s="87"/>
      <c r="W156" s="87"/>
    </row>
    <row r="157" spans="1:23" ht="13.5" customHeight="1" x14ac:dyDescent="0.2">
      <c r="A157" s="207"/>
      <c r="B157" s="87"/>
      <c r="C157" s="218"/>
      <c r="D157" s="218"/>
      <c r="E157" s="87"/>
      <c r="F157" s="87"/>
      <c r="G157" s="87"/>
      <c r="H157" s="87"/>
      <c r="I157" s="87"/>
      <c r="J157" s="87"/>
      <c r="K157" s="87"/>
      <c r="L157" s="87"/>
      <c r="M157" s="87"/>
      <c r="N157" s="87"/>
      <c r="O157" s="87"/>
      <c r="P157" s="87"/>
      <c r="Q157" s="87"/>
      <c r="R157" s="87"/>
      <c r="S157" s="87"/>
      <c r="T157" s="87"/>
      <c r="U157" s="87"/>
      <c r="V157" s="87"/>
      <c r="W157" s="87"/>
    </row>
    <row r="158" spans="1:23" ht="13.5" customHeight="1" x14ac:dyDescent="0.2">
      <c r="A158" s="207"/>
      <c r="B158" s="87"/>
      <c r="C158" s="218"/>
      <c r="D158" s="218"/>
      <c r="E158" s="87"/>
      <c r="F158" s="87"/>
      <c r="G158" s="87"/>
      <c r="H158" s="87"/>
      <c r="I158" s="87"/>
      <c r="J158" s="87"/>
      <c r="K158" s="87"/>
      <c r="L158" s="87"/>
      <c r="M158" s="87"/>
      <c r="N158" s="87"/>
      <c r="O158" s="87"/>
      <c r="P158" s="87"/>
      <c r="Q158" s="87"/>
      <c r="R158" s="87"/>
      <c r="S158" s="87"/>
      <c r="T158" s="87"/>
      <c r="U158" s="87"/>
      <c r="V158" s="87"/>
      <c r="W158" s="87"/>
    </row>
    <row r="159" spans="1:23" ht="13.5" customHeight="1" x14ac:dyDescent="0.2">
      <c r="A159" s="207"/>
      <c r="B159" s="87"/>
      <c r="C159" s="218"/>
      <c r="D159" s="218"/>
      <c r="E159" s="87"/>
      <c r="F159" s="87"/>
      <c r="G159" s="87"/>
      <c r="H159" s="87"/>
      <c r="I159" s="87"/>
      <c r="J159" s="87"/>
      <c r="K159" s="87"/>
      <c r="L159" s="87"/>
      <c r="M159" s="87"/>
      <c r="N159" s="87"/>
      <c r="O159" s="87"/>
      <c r="P159" s="87"/>
      <c r="Q159" s="87"/>
      <c r="R159" s="87"/>
      <c r="S159" s="87"/>
      <c r="T159" s="87"/>
      <c r="U159" s="87"/>
      <c r="V159" s="87"/>
      <c r="W159" s="87"/>
    </row>
    <row r="160" spans="1:23" ht="13.5" customHeight="1" x14ac:dyDescent="0.2">
      <c r="A160" s="207"/>
      <c r="B160" s="87"/>
      <c r="C160" s="218"/>
      <c r="D160" s="218"/>
      <c r="E160" s="87"/>
      <c r="F160" s="87"/>
      <c r="G160" s="87"/>
      <c r="H160" s="87"/>
      <c r="I160" s="87"/>
      <c r="J160" s="87"/>
      <c r="K160" s="87"/>
      <c r="L160" s="87"/>
      <c r="M160" s="87"/>
      <c r="N160" s="87"/>
      <c r="O160" s="87"/>
      <c r="P160" s="87"/>
      <c r="Q160" s="87"/>
      <c r="R160" s="87"/>
      <c r="S160" s="87"/>
      <c r="T160" s="87"/>
      <c r="U160" s="87"/>
      <c r="V160" s="87"/>
      <c r="W160" s="87"/>
    </row>
    <row r="161" spans="1:23" ht="13.5" customHeight="1" x14ac:dyDescent="0.2">
      <c r="A161" s="207"/>
      <c r="B161" s="87"/>
      <c r="C161" s="218"/>
      <c r="D161" s="218"/>
      <c r="E161" s="87"/>
      <c r="F161" s="87"/>
      <c r="G161" s="87"/>
      <c r="H161" s="87"/>
      <c r="I161" s="87"/>
      <c r="J161" s="87"/>
      <c r="K161" s="87"/>
      <c r="L161" s="87"/>
      <c r="M161" s="87"/>
      <c r="N161" s="87"/>
      <c r="O161" s="87"/>
      <c r="P161" s="87"/>
      <c r="Q161" s="87"/>
      <c r="R161" s="87"/>
      <c r="S161" s="87"/>
      <c r="T161" s="87"/>
      <c r="U161" s="87"/>
      <c r="V161" s="87"/>
      <c r="W161" s="87"/>
    </row>
    <row r="162" spans="1:23" ht="13.5" customHeight="1" x14ac:dyDescent="0.2">
      <c r="A162" s="207"/>
      <c r="B162" s="87"/>
      <c r="C162" s="218"/>
      <c r="D162" s="218"/>
      <c r="E162" s="87"/>
      <c r="F162" s="87"/>
      <c r="G162" s="87"/>
      <c r="H162" s="87"/>
      <c r="I162" s="87"/>
      <c r="J162" s="87"/>
      <c r="K162" s="87"/>
      <c r="L162" s="87"/>
      <c r="M162" s="87"/>
      <c r="N162" s="87"/>
      <c r="O162" s="87"/>
      <c r="P162" s="87"/>
      <c r="Q162" s="87"/>
      <c r="R162" s="87"/>
      <c r="S162" s="87"/>
      <c r="T162" s="87"/>
      <c r="U162" s="87"/>
      <c r="V162" s="87"/>
      <c r="W162" s="87"/>
    </row>
    <row r="163" spans="1:23" ht="13.5" customHeight="1" x14ac:dyDescent="0.2">
      <c r="A163" s="207"/>
      <c r="B163" s="87"/>
      <c r="C163" s="218"/>
      <c r="D163" s="218"/>
      <c r="E163" s="87"/>
      <c r="F163" s="87"/>
      <c r="G163" s="87"/>
      <c r="H163" s="87"/>
      <c r="I163" s="87"/>
      <c r="J163" s="87"/>
      <c r="K163" s="87"/>
      <c r="L163" s="87"/>
      <c r="M163" s="87"/>
      <c r="N163" s="87"/>
      <c r="O163" s="87"/>
      <c r="P163" s="87"/>
      <c r="Q163" s="87"/>
      <c r="R163" s="87"/>
      <c r="S163" s="87"/>
      <c r="T163" s="87"/>
      <c r="U163" s="87"/>
      <c r="V163" s="87"/>
      <c r="W163" s="87"/>
    </row>
    <row r="164" spans="1:23" ht="13.5" customHeight="1" x14ac:dyDescent="0.2">
      <c r="A164" s="207"/>
      <c r="B164" s="87"/>
      <c r="C164" s="218"/>
      <c r="D164" s="218"/>
      <c r="E164" s="87"/>
      <c r="F164" s="87"/>
      <c r="G164" s="87"/>
      <c r="H164" s="87"/>
      <c r="I164" s="87"/>
      <c r="J164" s="87"/>
      <c r="K164" s="87"/>
      <c r="L164" s="87"/>
      <c r="M164" s="87"/>
      <c r="N164" s="87"/>
      <c r="O164" s="87"/>
      <c r="P164" s="87"/>
      <c r="Q164" s="87"/>
      <c r="R164" s="87"/>
      <c r="S164" s="87"/>
      <c r="T164" s="87"/>
      <c r="U164" s="87"/>
      <c r="V164" s="87"/>
      <c r="W164" s="87"/>
    </row>
    <row r="165" spans="1:23" ht="13.5" customHeight="1" x14ac:dyDescent="0.2">
      <c r="A165" s="207"/>
      <c r="B165" s="87"/>
      <c r="C165" s="218"/>
      <c r="D165" s="218"/>
      <c r="E165" s="87"/>
      <c r="F165" s="87"/>
      <c r="G165" s="87"/>
      <c r="H165" s="87"/>
      <c r="I165" s="87"/>
      <c r="J165" s="87"/>
      <c r="K165" s="87"/>
      <c r="L165" s="87"/>
      <c r="M165" s="87"/>
      <c r="N165" s="87"/>
      <c r="O165" s="87"/>
      <c r="P165" s="87"/>
      <c r="Q165" s="87"/>
      <c r="R165" s="87"/>
      <c r="S165" s="87"/>
      <c r="T165" s="87"/>
      <c r="U165" s="87"/>
      <c r="V165" s="87"/>
      <c r="W165" s="87"/>
    </row>
    <row r="166" spans="1:23" ht="13.5" customHeight="1" x14ac:dyDescent="0.2">
      <c r="A166" s="207"/>
      <c r="B166" s="87"/>
      <c r="C166" s="218"/>
      <c r="D166" s="218"/>
      <c r="E166" s="87"/>
      <c r="F166" s="87"/>
      <c r="G166" s="87"/>
      <c r="H166" s="87"/>
      <c r="I166" s="87"/>
      <c r="J166" s="87"/>
      <c r="K166" s="87"/>
      <c r="L166" s="87"/>
      <c r="M166" s="87"/>
      <c r="N166" s="87"/>
      <c r="O166" s="87"/>
      <c r="P166" s="87"/>
      <c r="Q166" s="87"/>
      <c r="R166" s="87"/>
      <c r="S166" s="87"/>
      <c r="T166" s="87"/>
      <c r="U166" s="87"/>
      <c r="V166" s="87"/>
      <c r="W166" s="87"/>
    </row>
    <row r="167" spans="1:23" ht="13.5" customHeight="1" x14ac:dyDescent="0.2">
      <c r="A167" s="207"/>
      <c r="B167" s="87"/>
      <c r="C167" s="218"/>
      <c r="D167" s="218"/>
      <c r="E167" s="87"/>
      <c r="F167" s="87"/>
      <c r="G167" s="87"/>
      <c r="H167" s="87"/>
      <c r="I167" s="87"/>
      <c r="J167" s="87"/>
      <c r="K167" s="87"/>
      <c r="L167" s="87"/>
      <c r="M167" s="87"/>
      <c r="N167" s="87"/>
      <c r="O167" s="87"/>
      <c r="P167" s="87"/>
      <c r="Q167" s="87"/>
      <c r="R167" s="87"/>
      <c r="S167" s="87"/>
      <c r="T167" s="87"/>
      <c r="U167" s="87"/>
      <c r="V167" s="87"/>
      <c r="W167" s="87"/>
    </row>
    <row r="168" spans="1:23" ht="13.5" customHeight="1" x14ac:dyDescent="0.2">
      <c r="A168" s="207"/>
      <c r="B168" s="87"/>
      <c r="C168" s="218"/>
      <c r="D168" s="218"/>
      <c r="E168" s="87"/>
      <c r="F168" s="87"/>
      <c r="G168" s="87"/>
      <c r="H168" s="87"/>
      <c r="I168" s="87"/>
      <c r="J168" s="87"/>
      <c r="K168" s="87"/>
      <c r="L168" s="87"/>
      <c r="M168" s="87"/>
      <c r="N168" s="87"/>
      <c r="O168" s="87"/>
      <c r="P168" s="87"/>
      <c r="Q168" s="87"/>
      <c r="R168" s="87"/>
      <c r="S168" s="87"/>
      <c r="T168" s="87"/>
      <c r="U168" s="87"/>
      <c r="V168" s="87"/>
      <c r="W168" s="87"/>
    </row>
    <row r="169" spans="1:23" ht="13.5" customHeight="1" x14ac:dyDescent="0.2">
      <c r="A169" s="207"/>
      <c r="B169" s="87"/>
      <c r="C169" s="218"/>
      <c r="D169" s="218"/>
      <c r="E169" s="87"/>
      <c r="F169" s="87"/>
      <c r="G169" s="87"/>
      <c r="H169" s="87"/>
      <c r="I169" s="87"/>
      <c r="J169" s="87"/>
      <c r="K169" s="87"/>
      <c r="L169" s="87"/>
      <c r="M169" s="87"/>
      <c r="N169" s="87"/>
      <c r="O169" s="87"/>
      <c r="P169" s="87"/>
      <c r="Q169" s="87"/>
      <c r="R169" s="87"/>
      <c r="S169" s="87"/>
      <c r="T169" s="87"/>
      <c r="U169" s="87"/>
      <c r="V169" s="87"/>
      <c r="W169" s="87"/>
    </row>
    <row r="170" spans="1:23" ht="13.5" customHeight="1" x14ac:dyDescent="0.2">
      <c r="A170" s="207"/>
      <c r="B170" s="87"/>
      <c r="C170" s="218"/>
      <c r="D170" s="218"/>
      <c r="E170" s="87"/>
      <c r="F170" s="87"/>
      <c r="G170" s="87"/>
      <c r="H170" s="87"/>
      <c r="I170" s="87"/>
      <c r="J170" s="87"/>
      <c r="K170" s="87"/>
      <c r="L170" s="87"/>
      <c r="M170" s="87"/>
      <c r="N170" s="87"/>
      <c r="O170" s="87"/>
      <c r="P170" s="87"/>
      <c r="Q170" s="87"/>
      <c r="R170" s="87"/>
      <c r="S170" s="87"/>
      <c r="T170" s="87"/>
      <c r="U170" s="87"/>
      <c r="V170" s="87"/>
      <c r="W170" s="87"/>
    </row>
    <row r="171" spans="1:23" ht="13.5" customHeight="1" x14ac:dyDescent="0.2">
      <c r="A171" s="207"/>
      <c r="B171" s="87"/>
      <c r="C171" s="218"/>
      <c r="D171" s="218"/>
      <c r="E171" s="87"/>
      <c r="F171" s="87"/>
      <c r="G171" s="87"/>
      <c r="H171" s="87"/>
      <c r="I171" s="87"/>
      <c r="J171" s="87"/>
      <c r="K171" s="87"/>
      <c r="L171" s="87"/>
      <c r="M171" s="87"/>
      <c r="N171" s="87"/>
      <c r="O171" s="87"/>
      <c r="P171" s="87"/>
      <c r="Q171" s="87"/>
      <c r="R171" s="87"/>
      <c r="S171" s="87"/>
      <c r="T171" s="87"/>
      <c r="U171" s="87"/>
      <c r="V171" s="87"/>
      <c r="W171" s="87"/>
    </row>
    <row r="172" spans="1:23" ht="13.5" customHeight="1" x14ac:dyDescent="0.2">
      <c r="A172" s="207"/>
      <c r="B172" s="87"/>
      <c r="C172" s="218"/>
      <c r="D172" s="218"/>
      <c r="E172" s="87"/>
      <c r="F172" s="87"/>
      <c r="G172" s="87"/>
      <c r="H172" s="87"/>
      <c r="I172" s="87"/>
      <c r="J172" s="87"/>
      <c r="K172" s="87"/>
      <c r="L172" s="87"/>
      <c r="M172" s="87"/>
      <c r="N172" s="87"/>
      <c r="O172" s="87"/>
      <c r="P172" s="87"/>
      <c r="Q172" s="87"/>
      <c r="R172" s="87"/>
      <c r="S172" s="87"/>
      <c r="T172" s="87"/>
      <c r="U172" s="87"/>
      <c r="V172" s="87"/>
      <c r="W172" s="87"/>
    </row>
    <row r="173" spans="1:23" ht="13.5" customHeight="1" x14ac:dyDescent="0.2">
      <c r="A173" s="207"/>
      <c r="B173" s="87"/>
      <c r="C173" s="218"/>
      <c r="D173" s="218"/>
      <c r="E173" s="87"/>
      <c r="F173" s="87"/>
      <c r="G173" s="87"/>
      <c r="H173" s="87"/>
      <c r="I173" s="87"/>
      <c r="J173" s="87"/>
      <c r="K173" s="87"/>
      <c r="L173" s="87"/>
      <c r="M173" s="87"/>
      <c r="N173" s="87"/>
      <c r="O173" s="87"/>
      <c r="P173" s="87"/>
      <c r="Q173" s="87"/>
      <c r="R173" s="87"/>
      <c r="S173" s="87"/>
      <c r="T173" s="87"/>
      <c r="U173" s="87"/>
      <c r="V173" s="87"/>
      <c r="W173" s="87"/>
    </row>
    <row r="174" spans="1:23" ht="13.5" customHeight="1" x14ac:dyDescent="0.2">
      <c r="A174" s="207"/>
      <c r="B174" s="87"/>
      <c r="C174" s="218"/>
      <c r="D174" s="218"/>
      <c r="E174" s="87"/>
      <c r="F174" s="87"/>
      <c r="G174" s="87"/>
      <c r="H174" s="87"/>
      <c r="I174" s="87"/>
      <c r="J174" s="87"/>
      <c r="K174" s="87"/>
      <c r="L174" s="87"/>
      <c r="M174" s="87"/>
      <c r="N174" s="87"/>
      <c r="O174" s="87"/>
      <c r="P174" s="87"/>
      <c r="Q174" s="87"/>
      <c r="R174" s="87"/>
      <c r="S174" s="87"/>
      <c r="T174" s="87"/>
      <c r="U174" s="87"/>
      <c r="V174" s="87"/>
      <c r="W174" s="87"/>
    </row>
    <row r="175" spans="1:23" ht="13.5" customHeight="1" x14ac:dyDescent="0.2">
      <c r="A175" s="207"/>
      <c r="B175" s="87"/>
      <c r="C175" s="218"/>
      <c r="D175" s="218"/>
      <c r="E175" s="87"/>
      <c r="F175" s="87"/>
      <c r="G175" s="87"/>
      <c r="H175" s="87"/>
      <c r="I175" s="87"/>
      <c r="J175" s="87"/>
      <c r="K175" s="87"/>
      <c r="L175" s="87"/>
      <c r="M175" s="87"/>
      <c r="N175" s="87"/>
      <c r="O175" s="87"/>
      <c r="P175" s="87"/>
      <c r="Q175" s="87"/>
      <c r="R175" s="87"/>
      <c r="S175" s="87"/>
      <c r="T175" s="87"/>
      <c r="U175" s="87"/>
      <c r="V175" s="87"/>
      <c r="W175" s="87"/>
    </row>
    <row r="176" spans="1:23" ht="13.5" customHeight="1" x14ac:dyDescent="0.2">
      <c r="A176" s="207"/>
      <c r="B176" s="87"/>
      <c r="C176" s="218"/>
      <c r="D176" s="218"/>
      <c r="E176" s="87"/>
      <c r="F176" s="87"/>
      <c r="G176" s="87"/>
      <c r="H176" s="87"/>
      <c r="I176" s="87"/>
      <c r="J176" s="87"/>
      <c r="K176" s="87"/>
      <c r="L176" s="87"/>
      <c r="M176" s="87"/>
      <c r="N176" s="87"/>
      <c r="O176" s="87"/>
      <c r="P176" s="87"/>
      <c r="Q176" s="87"/>
      <c r="R176" s="87"/>
      <c r="S176" s="87"/>
      <c r="T176" s="87"/>
      <c r="U176" s="87"/>
      <c r="V176" s="87"/>
      <c r="W176" s="87"/>
    </row>
    <row r="177" spans="1:23" ht="13.5" customHeight="1" x14ac:dyDescent="0.2">
      <c r="A177" s="207"/>
      <c r="B177" s="87"/>
      <c r="C177" s="218"/>
      <c r="D177" s="218"/>
      <c r="E177" s="87"/>
      <c r="F177" s="87"/>
      <c r="G177" s="87"/>
      <c r="H177" s="87"/>
      <c r="I177" s="87"/>
      <c r="J177" s="87"/>
      <c r="K177" s="87"/>
      <c r="L177" s="87"/>
      <c r="M177" s="87"/>
      <c r="N177" s="87"/>
      <c r="O177" s="87"/>
      <c r="P177" s="87"/>
      <c r="Q177" s="87"/>
      <c r="R177" s="87"/>
      <c r="S177" s="87"/>
      <c r="T177" s="87"/>
      <c r="U177" s="87"/>
      <c r="V177" s="87"/>
      <c r="W177" s="87"/>
    </row>
    <row r="178" spans="1:23" ht="13.5" customHeight="1" x14ac:dyDescent="0.2">
      <c r="A178" s="207"/>
      <c r="B178" s="87"/>
      <c r="C178" s="218"/>
      <c r="D178" s="218"/>
      <c r="E178" s="87"/>
      <c r="F178" s="87"/>
      <c r="G178" s="87"/>
      <c r="H178" s="87"/>
      <c r="I178" s="87"/>
      <c r="J178" s="87"/>
      <c r="K178" s="87"/>
      <c r="L178" s="87"/>
      <c r="M178" s="87"/>
      <c r="N178" s="87"/>
      <c r="O178" s="87"/>
      <c r="P178" s="87"/>
      <c r="Q178" s="87"/>
      <c r="R178" s="87"/>
      <c r="S178" s="87"/>
      <c r="T178" s="87"/>
      <c r="U178" s="87"/>
      <c r="V178" s="87"/>
      <c r="W178" s="87"/>
    </row>
    <row r="179" spans="1:23" ht="13.5" customHeight="1" x14ac:dyDescent="0.2">
      <c r="A179" s="207"/>
      <c r="B179" s="87"/>
      <c r="C179" s="218"/>
      <c r="D179" s="218"/>
      <c r="E179" s="87"/>
      <c r="F179" s="87"/>
      <c r="G179" s="87"/>
      <c r="H179" s="87"/>
      <c r="I179" s="87"/>
      <c r="J179" s="87"/>
      <c r="K179" s="87"/>
      <c r="L179" s="87"/>
      <c r="M179" s="87"/>
      <c r="N179" s="87"/>
      <c r="O179" s="87"/>
      <c r="P179" s="87"/>
      <c r="Q179" s="87"/>
      <c r="R179" s="87"/>
      <c r="S179" s="87"/>
      <c r="T179" s="87"/>
      <c r="U179" s="87"/>
      <c r="V179" s="87"/>
      <c r="W179" s="87"/>
    </row>
    <row r="180" spans="1:23" ht="13.5" customHeight="1" x14ac:dyDescent="0.2">
      <c r="A180" s="207"/>
      <c r="B180" s="87"/>
      <c r="C180" s="218"/>
      <c r="D180" s="218"/>
      <c r="E180" s="87"/>
      <c r="F180" s="87"/>
      <c r="G180" s="87"/>
      <c r="H180" s="87"/>
      <c r="I180" s="87"/>
      <c r="J180" s="87"/>
      <c r="K180" s="87"/>
      <c r="L180" s="87"/>
      <c r="M180" s="87"/>
      <c r="N180" s="87"/>
      <c r="O180" s="87"/>
      <c r="P180" s="87"/>
      <c r="Q180" s="87"/>
      <c r="R180" s="87"/>
      <c r="S180" s="87"/>
      <c r="T180" s="87"/>
      <c r="U180" s="87"/>
      <c r="V180" s="87"/>
      <c r="W180" s="87"/>
    </row>
    <row r="181" spans="1:23" ht="13.5" customHeight="1" x14ac:dyDescent="0.2">
      <c r="A181" s="207"/>
      <c r="B181" s="87"/>
      <c r="C181" s="218"/>
      <c r="D181" s="218"/>
      <c r="E181" s="87"/>
      <c r="F181" s="87"/>
      <c r="G181" s="87"/>
      <c r="H181" s="87"/>
      <c r="I181" s="87"/>
      <c r="J181" s="87"/>
      <c r="K181" s="87"/>
      <c r="L181" s="87"/>
      <c r="M181" s="87"/>
      <c r="N181" s="87"/>
      <c r="O181" s="87"/>
      <c r="P181" s="87"/>
      <c r="Q181" s="87"/>
      <c r="R181" s="87"/>
      <c r="S181" s="87"/>
      <c r="T181" s="87"/>
      <c r="U181" s="87"/>
      <c r="V181" s="87"/>
      <c r="W181" s="87"/>
    </row>
    <row r="182" spans="1:23" ht="13.5" customHeight="1" x14ac:dyDescent="0.2">
      <c r="A182" s="207"/>
      <c r="B182" s="87"/>
      <c r="C182" s="218"/>
      <c r="D182" s="218"/>
      <c r="E182" s="87"/>
      <c r="F182" s="87"/>
      <c r="G182" s="87"/>
      <c r="H182" s="87"/>
      <c r="I182" s="87"/>
      <c r="J182" s="87"/>
      <c r="K182" s="87"/>
      <c r="L182" s="87"/>
      <c r="M182" s="87"/>
      <c r="N182" s="87"/>
      <c r="O182" s="87"/>
      <c r="P182" s="87"/>
      <c r="Q182" s="87"/>
      <c r="R182" s="87"/>
      <c r="S182" s="87"/>
      <c r="T182" s="87"/>
      <c r="U182" s="87"/>
      <c r="V182" s="87"/>
      <c r="W182" s="87"/>
    </row>
    <row r="183" spans="1:23" ht="13.5" customHeight="1" x14ac:dyDescent="0.2">
      <c r="A183" s="207"/>
      <c r="B183" s="87"/>
      <c r="C183" s="218"/>
      <c r="D183" s="218"/>
      <c r="E183" s="87"/>
      <c r="F183" s="87"/>
      <c r="G183" s="87"/>
      <c r="H183" s="87"/>
      <c r="I183" s="87"/>
      <c r="J183" s="87"/>
      <c r="K183" s="87"/>
      <c r="L183" s="87"/>
      <c r="M183" s="87"/>
      <c r="N183" s="87"/>
      <c r="O183" s="87"/>
      <c r="P183" s="87"/>
      <c r="Q183" s="87"/>
      <c r="R183" s="87"/>
      <c r="S183" s="87"/>
      <c r="T183" s="87"/>
      <c r="U183" s="87"/>
      <c r="V183" s="87"/>
      <c r="W183" s="87"/>
    </row>
    <row r="184" spans="1:23" ht="13.5" customHeight="1" x14ac:dyDescent="0.2">
      <c r="A184" s="207"/>
      <c r="B184" s="87"/>
      <c r="C184" s="218"/>
      <c r="D184" s="218"/>
      <c r="E184" s="87"/>
      <c r="F184" s="87"/>
      <c r="G184" s="87"/>
      <c r="H184" s="87"/>
      <c r="I184" s="87"/>
      <c r="J184" s="87"/>
      <c r="K184" s="87"/>
      <c r="L184" s="87"/>
      <c r="M184" s="87"/>
      <c r="N184" s="87"/>
      <c r="O184" s="87"/>
      <c r="P184" s="87"/>
      <c r="Q184" s="87"/>
      <c r="R184" s="87"/>
      <c r="S184" s="87"/>
      <c r="T184" s="87"/>
      <c r="U184" s="87"/>
      <c r="V184" s="87"/>
      <c r="W184" s="87"/>
    </row>
    <row r="185" spans="1:23" ht="13.5" customHeight="1" x14ac:dyDescent="0.2">
      <c r="A185" s="207"/>
      <c r="B185" s="87"/>
      <c r="C185" s="218"/>
      <c r="D185" s="218"/>
      <c r="E185" s="87"/>
      <c r="F185" s="87"/>
      <c r="G185" s="87"/>
      <c r="H185" s="87"/>
      <c r="I185" s="87"/>
      <c r="J185" s="87"/>
      <c r="K185" s="87"/>
      <c r="L185" s="87"/>
      <c r="M185" s="87"/>
      <c r="N185" s="87"/>
      <c r="O185" s="87"/>
      <c r="P185" s="87"/>
      <c r="Q185" s="87"/>
      <c r="R185" s="87"/>
      <c r="S185" s="87"/>
      <c r="T185" s="87"/>
      <c r="U185" s="87"/>
      <c r="V185" s="87"/>
      <c r="W185" s="87"/>
    </row>
    <row r="186" spans="1:23" ht="13.5" customHeight="1" x14ac:dyDescent="0.2">
      <c r="A186" s="207"/>
      <c r="B186" s="87"/>
      <c r="C186" s="218"/>
      <c r="D186" s="218"/>
      <c r="E186" s="87"/>
      <c r="F186" s="87"/>
      <c r="G186" s="87"/>
      <c r="H186" s="87"/>
      <c r="I186" s="87"/>
      <c r="J186" s="87"/>
      <c r="K186" s="87"/>
      <c r="L186" s="87"/>
      <c r="M186" s="87"/>
      <c r="N186" s="87"/>
      <c r="O186" s="87"/>
      <c r="P186" s="87"/>
      <c r="Q186" s="87"/>
      <c r="R186" s="87"/>
      <c r="S186" s="87"/>
      <c r="T186" s="87"/>
      <c r="U186" s="87"/>
      <c r="V186" s="87"/>
      <c r="W186" s="87"/>
    </row>
    <row r="187" spans="1:23" ht="13.5" customHeight="1" x14ac:dyDescent="0.2">
      <c r="A187" s="207"/>
      <c r="B187" s="87"/>
      <c r="C187" s="218"/>
      <c r="D187" s="218"/>
      <c r="E187" s="87"/>
      <c r="F187" s="87"/>
      <c r="G187" s="87"/>
      <c r="H187" s="87"/>
      <c r="I187" s="87"/>
      <c r="J187" s="87"/>
      <c r="K187" s="87"/>
      <c r="L187" s="87"/>
      <c r="M187" s="87"/>
      <c r="N187" s="87"/>
      <c r="O187" s="87"/>
      <c r="P187" s="87"/>
      <c r="Q187" s="87"/>
      <c r="R187" s="87"/>
      <c r="S187" s="87"/>
      <c r="T187" s="87"/>
      <c r="U187" s="87"/>
      <c r="V187" s="87"/>
      <c r="W187" s="87"/>
    </row>
    <row r="188" spans="1:23" ht="13.5" customHeight="1" x14ac:dyDescent="0.2">
      <c r="A188" s="207"/>
      <c r="B188" s="87"/>
      <c r="C188" s="218"/>
      <c r="D188" s="218"/>
      <c r="E188" s="87"/>
      <c r="F188" s="87"/>
      <c r="G188" s="87"/>
      <c r="H188" s="87"/>
      <c r="I188" s="87"/>
      <c r="J188" s="87"/>
      <c r="K188" s="87"/>
      <c r="L188" s="87"/>
      <c r="M188" s="87"/>
      <c r="N188" s="87"/>
      <c r="O188" s="87"/>
      <c r="P188" s="87"/>
      <c r="Q188" s="87"/>
      <c r="R188" s="87"/>
      <c r="S188" s="87"/>
      <c r="T188" s="87"/>
      <c r="U188" s="87"/>
      <c r="V188" s="87"/>
      <c r="W188" s="87"/>
    </row>
    <row r="189" spans="1:23" ht="13.5" customHeight="1" x14ac:dyDescent="0.2">
      <c r="A189" s="207"/>
      <c r="B189" s="87"/>
      <c r="C189" s="218"/>
      <c r="D189" s="218"/>
      <c r="E189" s="87"/>
      <c r="F189" s="87"/>
      <c r="G189" s="87"/>
      <c r="H189" s="87"/>
      <c r="I189" s="87"/>
      <c r="J189" s="87"/>
      <c r="K189" s="87"/>
      <c r="L189" s="87"/>
      <c r="M189" s="87"/>
      <c r="N189" s="87"/>
      <c r="O189" s="87"/>
      <c r="P189" s="87"/>
      <c r="Q189" s="87"/>
      <c r="R189" s="87"/>
      <c r="S189" s="87"/>
      <c r="T189" s="87"/>
      <c r="U189" s="87"/>
      <c r="V189" s="87"/>
      <c r="W189" s="87"/>
    </row>
    <row r="190" spans="1:23" ht="13.5" customHeight="1" x14ac:dyDescent="0.2">
      <c r="A190" s="207"/>
      <c r="B190" s="87"/>
      <c r="C190" s="218"/>
      <c r="D190" s="218"/>
      <c r="E190" s="87"/>
      <c r="F190" s="87"/>
      <c r="G190" s="87"/>
      <c r="H190" s="87"/>
      <c r="I190" s="87"/>
      <c r="J190" s="87"/>
      <c r="K190" s="87"/>
      <c r="L190" s="87"/>
      <c r="M190" s="87"/>
      <c r="N190" s="87"/>
      <c r="O190" s="87"/>
      <c r="P190" s="87"/>
      <c r="Q190" s="87"/>
      <c r="R190" s="87"/>
      <c r="S190" s="87"/>
      <c r="T190" s="87"/>
      <c r="U190" s="87"/>
      <c r="V190" s="87"/>
      <c r="W190" s="87"/>
    </row>
    <row r="191" spans="1:23" ht="13.5" customHeight="1" x14ac:dyDescent="0.2">
      <c r="A191" s="207"/>
      <c r="B191" s="87"/>
      <c r="C191" s="218"/>
      <c r="D191" s="218"/>
      <c r="E191" s="87"/>
      <c r="F191" s="87"/>
      <c r="G191" s="87"/>
      <c r="H191" s="87"/>
      <c r="I191" s="87"/>
      <c r="J191" s="87"/>
      <c r="K191" s="87"/>
      <c r="L191" s="87"/>
      <c r="M191" s="87"/>
      <c r="N191" s="87"/>
      <c r="O191" s="87"/>
      <c r="P191" s="87"/>
      <c r="Q191" s="87"/>
      <c r="R191" s="87"/>
      <c r="S191" s="87"/>
      <c r="T191" s="87"/>
      <c r="U191" s="87"/>
      <c r="V191" s="87"/>
      <c r="W191" s="87"/>
    </row>
    <row r="192" spans="1:23" ht="13.5" customHeight="1" x14ac:dyDescent="0.2">
      <c r="A192" s="207"/>
      <c r="B192" s="87"/>
      <c r="C192" s="218"/>
      <c r="D192" s="218"/>
      <c r="E192" s="87"/>
      <c r="F192" s="87"/>
      <c r="G192" s="87"/>
      <c r="H192" s="87"/>
      <c r="I192" s="87"/>
      <c r="J192" s="87"/>
      <c r="K192" s="87"/>
      <c r="L192" s="87"/>
      <c r="M192" s="87"/>
      <c r="N192" s="87"/>
      <c r="O192" s="87"/>
      <c r="P192" s="87"/>
      <c r="Q192" s="87"/>
      <c r="R192" s="87"/>
      <c r="S192" s="87"/>
      <c r="T192" s="87"/>
      <c r="U192" s="87"/>
      <c r="V192" s="87"/>
      <c r="W192" s="87"/>
    </row>
    <row r="193" spans="1:23" ht="13.5" customHeight="1" x14ac:dyDescent="0.2">
      <c r="A193" s="207"/>
      <c r="B193" s="87"/>
      <c r="C193" s="218"/>
      <c r="D193" s="218"/>
      <c r="E193" s="87"/>
      <c r="F193" s="87"/>
      <c r="G193" s="87"/>
      <c r="H193" s="87"/>
      <c r="I193" s="87"/>
      <c r="J193" s="87"/>
      <c r="K193" s="87"/>
      <c r="L193" s="87"/>
      <c r="M193" s="87"/>
      <c r="N193" s="87"/>
      <c r="O193" s="87"/>
      <c r="P193" s="87"/>
      <c r="Q193" s="87"/>
      <c r="R193" s="87"/>
      <c r="S193" s="87"/>
      <c r="T193" s="87"/>
      <c r="U193" s="87"/>
      <c r="V193" s="87"/>
      <c r="W193" s="87"/>
    </row>
    <row r="194" spans="1:23" ht="13.5" customHeight="1" x14ac:dyDescent="0.2">
      <c r="A194" s="207"/>
      <c r="B194" s="87"/>
      <c r="C194" s="218"/>
      <c r="D194" s="218"/>
      <c r="E194" s="87"/>
      <c r="F194" s="87"/>
      <c r="G194" s="87"/>
      <c r="H194" s="87"/>
      <c r="I194" s="87"/>
      <c r="J194" s="87"/>
      <c r="K194" s="87"/>
      <c r="L194" s="87"/>
      <c r="M194" s="87"/>
      <c r="N194" s="87"/>
      <c r="O194" s="87"/>
      <c r="P194" s="87"/>
      <c r="Q194" s="87"/>
      <c r="R194" s="87"/>
      <c r="S194" s="87"/>
      <c r="T194" s="87"/>
      <c r="U194" s="87"/>
      <c r="V194" s="87"/>
      <c r="W194" s="87"/>
    </row>
    <row r="195" spans="1:23" ht="13.5" customHeight="1" x14ac:dyDescent="0.2">
      <c r="A195" s="207"/>
      <c r="B195" s="87"/>
      <c r="C195" s="218"/>
      <c r="D195" s="218"/>
      <c r="E195" s="87"/>
      <c r="F195" s="87"/>
      <c r="G195" s="87"/>
      <c r="H195" s="87"/>
      <c r="I195" s="87"/>
      <c r="J195" s="87"/>
      <c r="K195" s="87"/>
      <c r="L195" s="87"/>
      <c r="M195" s="87"/>
      <c r="N195" s="87"/>
      <c r="O195" s="87"/>
      <c r="P195" s="87"/>
      <c r="Q195" s="87"/>
      <c r="R195" s="87"/>
      <c r="S195" s="87"/>
      <c r="T195" s="87"/>
      <c r="U195" s="87"/>
      <c r="V195" s="87"/>
      <c r="W195" s="87"/>
    </row>
    <row r="196" spans="1:23" ht="13.5" customHeight="1" x14ac:dyDescent="0.2">
      <c r="A196" s="207"/>
      <c r="B196" s="87"/>
      <c r="C196" s="218"/>
      <c r="D196" s="218"/>
      <c r="E196" s="87"/>
      <c r="F196" s="87"/>
      <c r="G196" s="87"/>
      <c r="H196" s="87"/>
      <c r="I196" s="87"/>
      <c r="J196" s="87"/>
      <c r="K196" s="87"/>
      <c r="L196" s="87"/>
      <c r="M196" s="87"/>
      <c r="N196" s="87"/>
      <c r="O196" s="87"/>
      <c r="P196" s="87"/>
      <c r="Q196" s="87"/>
      <c r="R196" s="87"/>
      <c r="S196" s="87"/>
      <c r="T196" s="87"/>
      <c r="U196" s="87"/>
      <c r="V196" s="87"/>
      <c r="W196" s="87"/>
    </row>
    <row r="197" spans="1:23" ht="13.5" customHeight="1" x14ac:dyDescent="0.2">
      <c r="A197" s="207"/>
      <c r="B197" s="87"/>
      <c r="C197" s="218"/>
      <c r="D197" s="218"/>
      <c r="E197" s="87"/>
      <c r="F197" s="87"/>
      <c r="G197" s="87"/>
      <c r="H197" s="87"/>
      <c r="I197" s="87"/>
      <c r="J197" s="87"/>
      <c r="K197" s="87"/>
      <c r="L197" s="87"/>
      <c r="M197" s="87"/>
      <c r="N197" s="87"/>
      <c r="O197" s="87"/>
      <c r="P197" s="87"/>
      <c r="Q197" s="87"/>
      <c r="R197" s="87"/>
      <c r="S197" s="87"/>
      <c r="T197" s="87"/>
      <c r="U197" s="87"/>
      <c r="V197" s="87"/>
      <c r="W197" s="87"/>
    </row>
    <row r="198" spans="1:23" ht="13.5" customHeight="1" x14ac:dyDescent="0.2">
      <c r="A198" s="207"/>
      <c r="B198" s="87"/>
      <c r="C198" s="218"/>
      <c r="D198" s="218"/>
      <c r="E198" s="87"/>
      <c r="F198" s="87"/>
      <c r="G198" s="87"/>
      <c r="H198" s="87"/>
      <c r="I198" s="87"/>
      <c r="J198" s="87"/>
      <c r="K198" s="87"/>
      <c r="L198" s="87"/>
      <c r="M198" s="87"/>
      <c r="N198" s="87"/>
      <c r="O198" s="87"/>
      <c r="P198" s="87"/>
      <c r="Q198" s="87"/>
      <c r="R198" s="87"/>
      <c r="S198" s="87"/>
      <c r="T198" s="87"/>
      <c r="U198" s="87"/>
      <c r="V198" s="87"/>
      <c r="W198" s="87"/>
    </row>
    <row r="199" spans="1:23" ht="13.5" customHeight="1" x14ac:dyDescent="0.2">
      <c r="A199" s="207"/>
      <c r="B199" s="87"/>
      <c r="C199" s="218"/>
      <c r="D199" s="218"/>
      <c r="E199" s="87"/>
      <c r="F199" s="87"/>
      <c r="G199" s="87"/>
      <c r="H199" s="87"/>
      <c r="I199" s="87"/>
      <c r="J199" s="87"/>
      <c r="K199" s="87"/>
      <c r="L199" s="87"/>
      <c r="M199" s="87"/>
      <c r="N199" s="87"/>
      <c r="O199" s="87"/>
      <c r="P199" s="87"/>
      <c r="Q199" s="87"/>
      <c r="R199" s="87"/>
      <c r="S199" s="87"/>
      <c r="T199" s="87"/>
      <c r="U199" s="87"/>
      <c r="V199" s="87"/>
      <c r="W199" s="87"/>
    </row>
    <row r="200" spans="1:23" ht="13.5" customHeight="1" x14ac:dyDescent="0.2">
      <c r="A200" s="207"/>
      <c r="B200" s="87"/>
      <c r="C200" s="218"/>
      <c r="D200" s="218"/>
      <c r="E200" s="87"/>
      <c r="F200" s="87"/>
      <c r="G200" s="87"/>
      <c r="H200" s="87"/>
      <c r="I200" s="87"/>
      <c r="J200" s="87"/>
      <c r="K200" s="87"/>
      <c r="L200" s="87"/>
      <c r="M200" s="87"/>
      <c r="N200" s="87"/>
      <c r="O200" s="87"/>
      <c r="P200" s="87"/>
      <c r="Q200" s="87"/>
      <c r="R200" s="87"/>
      <c r="S200" s="87"/>
      <c r="T200" s="87"/>
      <c r="U200" s="87"/>
      <c r="V200" s="87"/>
      <c r="W200" s="87"/>
    </row>
    <row r="201" spans="1:23" ht="13.5" customHeight="1" x14ac:dyDescent="0.2">
      <c r="A201" s="207"/>
      <c r="B201" s="87"/>
      <c r="C201" s="218"/>
      <c r="D201" s="218"/>
      <c r="E201" s="87"/>
      <c r="F201" s="87"/>
      <c r="G201" s="87"/>
      <c r="H201" s="87"/>
      <c r="I201" s="87"/>
      <c r="J201" s="87"/>
      <c r="K201" s="87"/>
      <c r="L201" s="87"/>
      <c r="M201" s="87"/>
      <c r="N201" s="87"/>
      <c r="O201" s="87"/>
      <c r="P201" s="87"/>
      <c r="Q201" s="87"/>
      <c r="R201" s="87"/>
      <c r="S201" s="87"/>
      <c r="T201" s="87"/>
      <c r="U201" s="87"/>
      <c r="V201" s="87"/>
      <c r="W201" s="87"/>
    </row>
    <row r="202" spans="1:23" ht="13.5" customHeight="1" x14ac:dyDescent="0.2">
      <c r="A202" s="207"/>
      <c r="B202" s="87"/>
      <c r="C202" s="218"/>
      <c r="D202" s="218"/>
      <c r="E202" s="87"/>
      <c r="F202" s="87"/>
      <c r="G202" s="87"/>
      <c r="H202" s="87"/>
      <c r="I202" s="87"/>
      <c r="J202" s="87"/>
      <c r="K202" s="87"/>
      <c r="L202" s="87"/>
      <c r="M202" s="87"/>
      <c r="N202" s="87"/>
      <c r="O202" s="87"/>
      <c r="P202" s="87"/>
      <c r="Q202" s="87"/>
      <c r="R202" s="87"/>
      <c r="S202" s="87"/>
      <c r="T202" s="87"/>
      <c r="U202" s="87"/>
      <c r="V202" s="87"/>
      <c r="W202" s="87"/>
    </row>
    <row r="203" spans="1:23" ht="13.5" customHeight="1" x14ac:dyDescent="0.2">
      <c r="A203" s="207"/>
      <c r="B203" s="87"/>
      <c r="C203" s="218"/>
      <c r="D203" s="218"/>
      <c r="E203" s="87"/>
      <c r="F203" s="87"/>
      <c r="G203" s="87"/>
      <c r="H203" s="87"/>
      <c r="I203" s="87"/>
      <c r="J203" s="87"/>
      <c r="K203" s="87"/>
      <c r="L203" s="87"/>
      <c r="M203" s="87"/>
      <c r="N203" s="87"/>
      <c r="O203" s="87"/>
      <c r="P203" s="87"/>
      <c r="Q203" s="87"/>
      <c r="R203" s="87"/>
      <c r="S203" s="87"/>
      <c r="T203" s="87"/>
      <c r="U203" s="87"/>
      <c r="V203" s="87"/>
      <c r="W203" s="87"/>
    </row>
    <row r="204" spans="1:23" ht="13.5" customHeight="1" x14ac:dyDescent="0.2">
      <c r="A204" s="207"/>
      <c r="B204" s="87"/>
      <c r="C204" s="218"/>
      <c r="D204" s="218"/>
      <c r="E204" s="87"/>
      <c r="F204" s="87"/>
      <c r="G204" s="87"/>
      <c r="H204" s="87"/>
      <c r="I204" s="87"/>
      <c r="J204" s="87"/>
      <c r="K204" s="87"/>
      <c r="L204" s="87"/>
      <c r="M204" s="87"/>
      <c r="N204" s="87"/>
      <c r="O204" s="87"/>
      <c r="P204" s="87"/>
      <c r="Q204" s="87"/>
      <c r="R204" s="87"/>
      <c r="S204" s="87"/>
      <c r="T204" s="87"/>
      <c r="U204" s="87"/>
      <c r="V204" s="87"/>
      <c r="W204" s="87"/>
    </row>
    <row r="205" spans="1:23" ht="13.5" customHeight="1" x14ac:dyDescent="0.2">
      <c r="A205" s="207"/>
      <c r="B205" s="87"/>
      <c r="C205" s="218"/>
      <c r="D205" s="218"/>
      <c r="E205" s="87"/>
      <c r="F205" s="87"/>
      <c r="G205" s="87"/>
      <c r="H205" s="87"/>
      <c r="I205" s="87"/>
      <c r="J205" s="87"/>
      <c r="K205" s="87"/>
      <c r="L205" s="87"/>
      <c r="M205" s="87"/>
      <c r="N205" s="87"/>
      <c r="O205" s="87"/>
      <c r="P205" s="87"/>
      <c r="Q205" s="87"/>
      <c r="R205" s="87"/>
      <c r="S205" s="87"/>
      <c r="T205" s="87"/>
      <c r="U205" s="87"/>
      <c r="V205" s="87"/>
      <c r="W205" s="87"/>
    </row>
    <row r="206" spans="1:23" ht="13.5" customHeight="1" x14ac:dyDescent="0.2">
      <c r="A206" s="207"/>
      <c r="B206" s="87"/>
      <c r="C206" s="218"/>
      <c r="D206" s="218"/>
      <c r="E206" s="87"/>
      <c r="F206" s="87"/>
      <c r="G206" s="87"/>
      <c r="H206" s="87"/>
      <c r="I206" s="87"/>
      <c r="J206" s="87"/>
      <c r="K206" s="87"/>
      <c r="L206" s="87"/>
      <c r="M206" s="87"/>
      <c r="N206" s="87"/>
      <c r="O206" s="87"/>
      <c r="P206" s="87"/>
      <c r="Q206" s="87"/>
      <c r="R206" s="87"/>
      <c r="S206" s="87"/>
      <c r="T206" s="87"/>
      <c r="U206" s="87"/>
      <c r="V206" s="87"/>
      <c r="W206" s="87"/>
    </row>
    <row r="207" spans="1:23" ht="13.5" customHeight="1" x14ac:dyDescent="0.2">
      <c r="A207" s="207"/>
      <c r="B207" s="87"/>
      <c r="C207" s="218"/>
      <c r="D207" s="218"/>
      <c r="E207" s="87"/>
      <c r="F207" s="87"/>
      <c r="G207" s="87"/>
      <c r="H207" s="87"/>
      <c r="I207" s="87"/>
      <c r="J207" s="87"/>
      <c r="K207" s="87"/>
      <c r="L207" s="87"/>
      <c r="M207" s="87"/>
      <c r="N207" s="87"/>
      <c r="O207" s="87"/>
      <c r="P207" s="87"/>
      <c r="Q207" s="87"/>
      <c r="R207" s="87"/>
      <c r="S207" s="87"/>
      <c r="T207" s="87"/>
      <c r="U207" s="87"/>
      <c r="V207" s="87"/>
      <c r="W207" s="87"/>
    </row>
    <row r="208" spans="1:23" ht="13.5" customHeight="1" x14ac:dyDescent="0.2">
      <c r="A208" s="207"/>
      <c r="B208" s="87"/>
      <c r="C208" s="218"/>
      <c r="D208" s="218"/>
      <c r="E208" s="87"/>
      <c r="F208" s="87"/>
      <c r="G208" s="87"/>
      <c r="H208" s="87"/>
      <c r="I208" s="87"/>
      <c r="J208" s="87"/>
      <c r="K208" s="87"/>
      <c r="L208" s="87"/>
      <c r="M208" s="87"/>
      <c r="N208" s="87"/>
      <c r="O208" s="87"/>
      <c r="P208" s="87"/>
      <c r="Q208" s="87"/>
      <c r="R208" s="87"/>
      <c r="S208" s="87"/>
      <c r="T208" s="87"/>
      <c r="U208" s="87"/>
      <c r="V208" s="87"/>
      <c r="W208" s="87"/>
    </row>
    <row r="209" spans="1:23" ht="13.5" customHeight="1" x14ac:dyDescent="0.2">
      <c r="A209" s="207"/>
      <c r="B209" s="87"/>
      <c r="C209" s="218"/>
      <c r="D209" s="218"/>
      <c r="E209" s="87"/>
      <c r="F209" s="87"/>
      <c r="G209" s="87"/>
      <c r="H209" s="87"/>
      <c r="I209" s="87"/>
      <c r="J209" s="87"/>
      <c r="K209" s="87"/>
      <c r="L209" s="87"/>
      <c r="M209" s="87"/>
      <c r="N209" s="87"/>
      <c r="O209" s="87"/>
      <c r="P209" s="87"/>
      <c r="Q209" s="87"/>
      <c r="R209" s="87"/>
      <c r="S209" s="87"/>
      <c r="T209" s="87"/>
      <c r="U209" s="87"/>
      <c r="V209" s="87"/>
      <c r="W209" s="87"/>
    </row>
    <row r="210" spans="1:23" ht="13.5" customHeight="1" x14ac:dyDescent="0.2">
      <c r="A210" s="207"/>
      <c r="B210" s="87"/>
      <c r="C210" s="218"/>
      <c r="D210" s="218"/>
      <c r="E210" s="87"/>
      <c r="F210" s="87"/>
      <c r="G210" s="87"/>
      <c r="H210" s="87"/>
      <c r="I210" s="87"/>
      <c r="J210" s="87"/>
      <c r="K210" s="87"/>
      <c r="L210" s="87"/>
      <c r="M210" s="87"/>
      <c r="N210" s="87"/>
      <c r="O210" s="87"/>
      <c r="P210" s="87"/>
      <c r="Q210" s="87"/>
      <c r="R210" s="87"/>
      <c r="S210" s="87"/>
      <c r="T210" s="87"/>
      <c r="U210" s="87"/>
      <c r="V210" s="87"/>
      <c r="W210" s="87"/>
    </row>
    <row r="211" spans="1:23" ht="13.5" customHeight="1" x14ac:dyDescent="0.2">
      <c r="A211" s="207"/>
      <c r="B211" s="87"/>
      <c r="C211" s="218"/>
      <c r="D211" s="218"/>
      <c r="E211" s="87"/>
      <c r="F211" s="87"/>
      <c r="G211" s="87"/>
      <c r="H211" s="87"/>
      <c r="I211" s="87"/>
      <c r="J211" s="87"/>
      <c r="K211" s="87"/>
      <c r="L211" s="87"/>
      <c r="M211" s="87"/>
      <c r="N211" s="87"/>
      <c r="O211" s="87"/>
      <c r="P211" s="87"/>
      <c r="Q211" s="87"/>
      <c r="R211" s="87"/>
      <c r="S211" s="87"/>
      <c r="T211" s="87"/>
      <c r="U211" s="87"/>
      <c r="V211" s="87"/>
      <c r="W211" s="87"/>
    </row>
    <row r="212" spans="1:23" ht="13.5" customHeight="1" x14ac:dyDescent="0.2">
      <c r="A212" s="207"/>
      <c r="B212" s="87"/>
      <c r="C212" s="218"/>
      <c r="D212" s="218"/>
      <c r="E212" s="87"/>
      <c r="F212" s="87"/>
      <c r="G212" s="87"/>
      <c r="H212" s="87"/>
      <c r="I212" s="87"/>
      <c r="J212" s="87"/>
      <c r="K212" s="87"/>
      <c r="L212" s="87"/>
      <c r="M212" s="87"/>
      <c r="N212" s="87"/>
      <c r="O212" s="87"/>
      <c r="P212" s="87"/>
      <c r="Q212" s="87"/>
      <c r="R212" s="87"/>
      <c r="S212" s="87"/>
      <c r="T212" s="87"/>
      <c r="U212" s="87"/>
      <c r="V212" s="87"/>
      <c r="W212" s="87"/>
    </row>
    <row r="213" spans="1:23" ht="13.5" customHeight="1" x14ac:dyDescent="0.2">
      <c r="A213" s="207"/>
      <c r="B213" s="87"/>
      <c r="C213" s="218"/>
      <c r="D213" s="218"/>
      <c r="E213" s="87"/>
      <c r="F213" s="87"/>
      <c r="G213" s="87"/>
      <c r="H213" s="87"/>
      <c r="I213" s="87"/>
      <c r="J213" s="87"/>
      <c r="K213" s="87"/>
      <c r="L213" s="87"/>
      <c r="M213" s="87"/>
      <c r="N213" s="87"/>
      <c r="O213" s="87"/>
      <c r="P213" s="87"/>
      <c r="Q213" s="87"/>
      <c r="R213" s="87"/>
      <c r="S213" s="87"/>
      <c r="T213" s="87"/>
      <c r="U213" s="87"/>
      <c r="V213" s="87"/>
      <c r="W213" s="87"/>
    </row>
    <row r="214" spans="1:23" ht="13.5" customHeight="1" x14ac:dyDescent="0.2">
      <c r="A214" s="207"/>
      <c r="B214" s="87"/>
      <c r="C214" s="218"/>
      <c r="D214" s="218"/>
      <c r="E214" s="87"/>
      <c r="F214" s="87"/>
      <c r="G214" s="87"/>
      <c r="H214" s="87"/>
      <c r="I214" s="87"/>
      <c r="J214" s="87"/>
      <c r="K214" s="87"/>
      <c r="L214" s="87"/>
      <c r="M214" s="87"/>
      <c r="N214" s="87"/>
      <c r="O214" s="87"/>
      <c r="P214" s="87"/>
      <c r="Q214" s="87"/>
      <c r="R214" s="87"/>
      <c r="S214" s="87"/>
      <c r="T214" s="87"/>
      <c r="U214" s="87"/>
      <c r="V214" s="87"/>
      <c r="W214" s="87"/>
    </row>
    <row r="215" spans="1:23" ht="13.5" customHeight="1" x14ac:dyDescent="0.2">
      <c r="A215" s="207"/>
      <c r="B215" s="87"/>
      <c r="C215" s="218"/>
      <c r="D215" s="218"/>
      <c r="E215" s="87"/>
      <c r="F215" s="87"/>
      <c r="G215" s="87"/>
      <c r="H215" s="87"/>
      <c r="I215" s="87"/>
      <c r="J215" s="87"/>
      <c r="K215" s="87"/>
      <c r="L215" s="87"/>
      <c r="M215" s="87"/>
      <c r="N215" s="87"/>
      <c r="O215" s="87"/>
      <c r="P215" s="87"/>
      <c r="Q215" s="87"/>
      <c r="R215" s="87"/>
      <c r="S215" s="87"/>
      <c r="T215" s="87"/>
      <c r="U215" s="87"/>
      <c r="V215" s="87"/>
      <c r="W215" s="87"/>
    </row>
    <row r="216" spans="1:23" ht="13.5" customHeight="1" x14ac:dyDescent="0.2">
      <c r="A216" s="207"/>
      <c r="B216" s="87"/>
      <c r="C216" s="218"/>
      <c r="D216" s="218"/>
      <c r="E216" s="87"/>
      <c r="F216" s="87"/>
      <c r="G216" s="87"/>
      <c r="H216" s="87"/>
      <c r="I216" s="87"/>
      <c r="J216" s="87"/>
      <c r="K216" s="87"/>
      <c r="L216" s="87"/>
      <c r="M216" s="87"/>
      <c r="N216" s="87"/>
      <c r="O216" s="87"/>
      <c r="P216" s="87"/>
      <c r="Q216" s="87"/>
      <c r="R216" s="87"/>
      <c r="S216" s="87"/>
      <c r="T216" s="87"/>
      <c r="U216" s="87"/>
      <c r="V216" s="87"/>
      <c r="W216" s="87"/>
    </row>
    <row r="217" spans="1:23" ht="13.5" customHeight="1" x14ac:dyDescent="0.2">
      <c r="A217" s="207"/>
      <c r="B217" s="87"/>
      <c r="C217" s="218"/>
      <c r="D217" s="218"/>
      <c r="E217" s="87"/>
      <c r="F217" s="87"/>
      <c r="G217" s="87"/>
      <c r="H217" s="87"/>
      <c r="I217" s="87"/>
      <c r="J217" s="87"/>
      <c r="K217" s="87"/>
      <c r="L217" s="87"/>
      <c r="M217" s="87"/>
      <c r="N217" s="87"/>
      <c r="O217" s="87"/>
      <c r="P217" s="87"/>
      <c r="Q217" s="87"/>
      <c r="R217" s="87"/>
      <c r="S217" s="87"/>
      <c r="T217" s="87"/>
      <c r="U217" s="87"/>
      <c r="V217" s="87"/>
      <c r="W217" s="87"/>
    </row>
    <row r="218" spans="1:23" ht="13.5" customHeight="1" x14ac:dyDescent="0.2">
      <c r="A218" s="207"/>
      <c r="B218" s="87"/>
      <c r="C218" s="218"/>
      <c r="D218" s="218"/>
      <c r="E218" s="87"/>
      <c r="F218" s="87"/>
      <c r="G218" s="87"/>
      <c r="H218" s="87"/>
      <c r="I218" s="87"/>
      <c r="J218" s="87"/>
      <c r="K218" s="87"/>
      <c r="L218" s="87"/>
      <c r="M218" s="87"/>
      <c r="N218" s="87"/>
      <c r="O218" s="87"/>
      <c r="P218" s="87"/>
      <c r="Q218" s="87"/>
      <c r="R218" s="87"/>
      <c r="S218" s="87"/>
      <c r="T218" s="87"/>
      <c r="U218" s="87"/>
      <c r="V218" s="87"/>
      <c r="W218" s="87"/>
    </row>
    <row r="219" spans="1:23" ht="13.5" customHeight="1" x14ac:dyDescent="0.2">
      <c r="A219" s="207"/>
      <c r="B219" s="87"/>
      <c r="C219" s="218"/>
      <c r="D219" s="218"/>
      <c r="E219" s="87"/>
      <c r="F219" s="87"/>
      <c r="G219" s="87"/>
      <c r="H219" s="87"/>
      <c r="I219" s="87"/>
      <c r="J219" s="87"/>
      <c r="K219" s="87"/>
      <c r="L219" s="87"/>
      <c r="M219" s="87"/>
      <c r="N219" s="87"/>
      <c r="O219" s="87"/>
      <c r="P219" s="87"/>
      <c r="Q219" s="87"/>
      <c r="R219" s="87"/>
      <c r="S219" s="87"/>
      <c r="T219" s="87"/>
      <c r="U219" s="87"/>
      <c r="V219" s="87"/>
      <c r="W219" s="87"/>
    </row>
    <row r="220" spans="1:23" ht="13.5" customHeight="1" x14ac:dyDescent="0.2">
      <c r="A220" s="207"/>
      <c r="B220" s="87"/>
      <c r="C220" s="218"/>
      <c r="D220" s="218"/>
      <c r="E220" s="87"/>
      <c r="F220" s="87"/>
      <c r="G220" s="87"/>
      <c r="H220" s="87"/>
      <c r="I220" s="87"/>
      <c r="J220" s="87"/>
      <c r="K220" s="87"/>
      <c r="L220" s="87"/>
      <c r="M220" s="87"/>
      <c r="N220" s="87"/>
      <c r="O220" s="87"/>
      <c r="P220" s="87"/>
      <c r="Q220" s="87"/>
      <c r="R220" s="87"/>
      <c r="S220" s="87"/>
      <c r="T220" s="87"/>
      <c r="U220" s="87"/>
      <c r="V220" s="87"/>
      <c r="W220" s="87"/>
    </row>
    <row r="221" spans="1:23" ht="13.5" customHeight="1" x14ac:dyDescent="0.2">
      <c r="A221" s="207"/>
      <c r="B221" s="87"/>
      <c r="C221" s="218"/>
      <c r="D221" s="218"/>
      <c r="E221" s="87"/>
      <c r="F221" s="87"/>
      <c r="G221" s="87"/>
      <c r="H221" s="87"/>
      <c r="I221" s="87"/>
      <c r="J221" s="87"/>
      <c r="K221" s="87"/>
      <c r="L221" s="87"/>
      <c r="M221" s="87"/>
      <c r="N221" s="87"/>
      <c r="O221" s="87"/>
      <c r="P221" s="87"/>
      <c r="Q221" s="87"/>
      <c r="R221" s="87"/>
      <c r="S221" s="87"/>
      <c r="T221" s="87"/>
      <c r="U221" s="87"/>
      <c r="V221" s="87"/>
      <c r="W221" s="87"/>
    </row>
    <row r="222" spans="1:23" ht="13.5" customHeight="1" x14ac:dyDescent="0.2">
      <c r="A222" s="207"/>
      <c r="B222" s="87"/>
      <c r="C222" s="218"/>
      <c r="D222" s="218"/>
      <c r="E222" s="87"/>
      <c r="F222" s="87"/>
      <c r="G222" s="87"/>
      <c r="H222" s="87"/>
      <c r="I222" s="87"/>
      <c r="J222" s="87"/>
      <c r="K222" s="87"/>
      <c r="L222" s="87"/>
      <c r="M222" s="87"/>
      <c r="N222" s="87"/>
      <c r="O222" s="87"/>
      <c r="P222" s="87"/>
      <c r="Q222" s="87"/>
      <c r="R222" s="87"/>
      <c r="S222" s="87"/>
      <c r="T222" s="87"/>
      <c r="U222" s="87"/>
      <c r="V222" s="87"/>
      <c r="W222" s="87"/>
    </row>
    <row r="223" spans="1:23" ht="13.5" customHeight="1" x14ac:dyDescent="0.2">
      <c r="A223" s="207"/>
      <c r="B223" s="87"/>
      <c r="C223" s="218"/>
      <c r="D223" s="218"/>
      <c r="E223" s="87"/>
      <c r="F223" s="87"/>
      <c r="G223" s="87"/>
      <c r="H223" s="87"/>
      <c r="I223" s="87"/>
      <c r="J223" s="87"/>
      <c r="K223" s="87"/>
      <c r="L223" s="87"/>
      <c r="M223" s="87"/>
      <c r="N223" s="87"/>
      <c r="O223" s="87"/>
      <c r="P223" s="87"/>
      <c r="Q223" s="87"/>
      <c r="R223" s="87"/>
      <c r="S223" s="87"/>
      <c r="T223" s="87"/>
      <c r="U223" s="87"/>
      <c r="V223" s="87"/>
      <c r="W223" s="87"/>
    </row>
    <row r="224" spans="1:23" ht="13.5" customHeight="1" x14ac:dyDescent="0.2">
      <c r="A224" s="207"/>
      <c r="B224" s="87"/>
      <c r="C224" s="218"/>
      <c r="D224" s="218"/>
      <c r="E224" s="87"/>
      <c r="F224" s="87"/>
      <c r="G224" s="87"/>
      <c r="H224" s="87"/>
      <c r="I224" s="87"/>
      <c r="J224" s="87"/>
      <c r="K224" s="87"/>
      <c r="L224" s="87"/>
      <c r="M224" s="87"/>
      <c r="N224" s="87"/>
      <c r="O224" s="87"/>
      <c r="P224" s="87"/>
      <c r="Q224" s="87"/>
      <c r="R224" s="87"/>
      <c r="S224" s="87"/>
      <c r="T224" s="87"/>
      <c r="U224" s="87"/>
      <c r="V224" s="87"/>
      <c r="W224" s="87"/>
    </row>
    <row r="225" spans="1:23" ht="13.5" customHeight="1" x14ac:dyDescent="0.2">
      <c r="A225" s="207"/>
      <c r="B225" s="87"/>
      <c r="C225" s="218"/>
      <c r="D225" s="218"/>
      <c r="E225" s="87"/>
      <c r="F225" s="87"/>
      <c r="G225" s="87"/>
      <c r="H225" s="87"/>
      <c r="I225" s="87"/>
      <c r="J225" s="87"/>
      <c r="K225" s="87"/>
      <c r="L225" s="87"/>
      <c r="M225" s="87"/>
      <c r="N225" s="87"/>
      <c r="O225" s="87"/>
      <c r="P225" s="87"/>
      <c r="Q225" s="87"/>
      <c r="R225" s="87"/>
      <c r="S225" s="87"/>
      <c r="T225" s="87"/>
      <c r="U225" s="87"/>
      <c r="V225" s="87"/>
      <c r="W225" s="87"/>
    </row>
    <row r="226" spans="1:23" ht="13.5" customHeight="1" x14ac:dyDescent="0.2">
      <c r="A226" s="207"/>
      <c r="B226" s="87"/>
      <c r="C226" s="218"/>
      <c r="D226" s="218"/>
      <c r="E226" s="87"/>
      <c r="F226" s="87"/>
      <c r="G226" s="87"/>
      <c r="H226" s="87"/>
      <c r="I226" s="87"/>
      <c r="J226" s="87"/>
      <c r="K226" s="87"/>
      <c r="L226" s="87"/>
      <c r="M226" s="87"/>
      <c r="N226" s="87"/>
      <c r="O226" s="87"/>
      <c r="P226" s="87"/>
      <c r="Q226" s="87"/>
      <c r="R226" s="87"/>
      <c r="S226" s="87"/>
      <c r="T226" s="87"/>
      <c r="U226" s="87"/>
      <c r="V226" s="87"/>
      <c r="W226" s="87"/>
    </row>
    <row r="227" spans="1:23" ht="13.5" customHeight="1" x14ac:dyDescent="0.2">
      <c r="A227" s="207"/>
      <c r="B227" s="87"/>
      <c r="C227" s="218"/>
      <c r="D227" s="218"/>
      <c r="E227" s="87"/>
      <c r="F227" s="87"/>
      <c r="G227" s="87"/>
      <c r="H227" s="87"/>
      <c r="I227" s="87"/>
      <c r="J227" s="87"/>
      <c r="K227" s="87"/>
      <c r="L227" s="87"/>
      <c r="M227" s="87"/>
      <c r="N227" s="87"/>
      <c r="O227" s="87"/>
      <c r="P227" s="87"/>
      <c r="Q227" s="87"/>
      <c r="R227" s="87"/>
      <c r="S227" s="87"/>
      <c r="T227" s="87"/>
      <c r="U227" s="87"/>
      <c r="V227" s="87"/>
      <c r="W227" s="87"/>
    </row>
    <row r="228" spans="1:23" ht="13.5" customHeight="1" x14ac:dyDescent="0.2">
      <c r="A228" s="207"/>
      <c r="B228" s="87"/>
      <c r="C228" s="218"/>
      <c r="D228" s="218"/>
      <c r="E228" s="87"/>
      <c r="F228" s="87"/>
      <c r="G228" s="87"/>
      <c r="H228" s="87"/>
      <c r="I228" s="87"/>
      <c r="J228" s="87"/>
      <c r="K228" s="87"/>
      <c r="L228" s="87"/>
      <c r="M228" s="87"/>
      <c r="N228" s="87"/>
      <c r="O228" s="87"/>
      <c r="P228" s="87"/>
      <c r="Q228" s="87"/>
      <c r="R228" s="87"/>
      <c r="S228" s="87"/>
      <c r="T228" s="87"/>
      <c r="U228" s="87"/>
      <c r="V228" s="87"/>
      <c r="W228" s="87"/>
    </row>
    <row r="229" spans="1:23" ht="13.5" customHeight="1" x14ac:dyDescent="0.2">
      <c r="A229" s="207"/>
      <c r="B229" s="87"/>
      <c r="C229" s="218"/>
      <c r="D229" s="218"/>
      <c r="E229" s="87"/>
      <c r="F229" s="87"/>
      <c r="G229" s="87"/>
      <c r="H229" s="87"/>
      <c r="I229" s="87"/>
      <c r="J229" s="87"/>
      <c r="K229" s="87"/>
      <c r="L229" s="87"/>
      <c r="M229" s="87"/>
      <c r="N229" s="87"/>
      <c r="O229" s="87"/>
      <c r="P229" s="87"/>
      <c r="Q229" s="87"/>
      <c r="R229" s="87"/>
      <c r="S229" s="87"/>
      <c r="T229" s="87"/>
      <c r="U229" s="87"/>
      <c r="V229" s="87"/>
      <c r="W229" s="87"/>
    </row>
    <row r="230" spans="1:23" ht="13.5" customHeight="1" x14ac:dyDescent="0.2">
      <c r="A230" s="207"/>
      <c r="B230" s="87"/>
      <c r="C230" s="218"/>
      <c r="D230" s="218"/>
      <c r="E230" s="87"/>
      <c r="F230" s="87"/>
      <c r="G230" s="87"/>
      <c r="H230" s="87"/>
      <c r="I230" s="87"/>
      <c r="J230" s="87"/>
      <c r="K230" s="87"/>
      <c r="L230" s="87"/>
      <c r="M230" s="87"/>
      <c r="N230" s="87"/>
      <c r="O230" s="87"/>
      <c r="P230" s="87"/>
      <c r="Q230" s="87"/>
      <c r="R230" s="87"/>
      <c r="S230" s="87"/>
      <c r="T230" s="87"/>
      <c r="U230" s="87"/>
      <c r="V230" s="87"/>
      <c r="W230" s="87"/>
    </row>
    <row r="231" spans="1:23" ht="13.5" customHeight="1" x14ac:dyDescent="0.2">
      <c r="A231" s="207"/>
      <c r="B231" s="87"/>
      <c r="C231" s="218"/>
      <c r="D231" s="218"/>
      <c r="E231" s="87"/>
      <c r="F231" s="87"/>
      <c r="G231" s="87"/>
      <c r="H231" s="87"/>
      <c r="I231" s="87"/>
      <c r="J231" s="87"/>
      <c r="K231" s="87"/>
      <c r="L231" s="87"/>
      <c r="M231" s="87"/>
      <c r="N231" s="87"/>
      <c r="O231" s="87"/>
      <c r="P231" s="87"/>
      <c r="Q231" s="87"/>
      <c r="R231" s="87"/>
      <c r="S231" s="87"/>
      <c r="T231" s="87"/>
      <c r="U231" s="87"/>
      <c r="V231" s="87"/>
      <c r="W231" s="87"/>
    </row>
    <row r="232" spans="1:23" ht="13.5" customHeight="1" x14ac:dyDescent="0.2">
      <c r="A232" s="207"/>
      <c r="B232" s="87"/>
      <c r="C232" s="218"/>
      <c r="D232" s="218"/>
      <c r="E232" s="87"/>
      <c r="F232" s="87"/>
      <c r="G232" s="87"/>
      <c r="H232" s="87"/>
      <c r="I232" s="87"/>
      <c r="J232" s="87"/>
      <c r="K232" s="87"/>
      <c r="L232" s="87"/>
      <c r="M232" s="87"/>
      <c r="N232" s="87"/>
      <c r="O232" s="87"/>
      <c r="P232" s="87"/>
      <c r="Q232" s="87"/>
      <c r="R232" s="87"/>
      <c r="S232" s="87"/>
      <c r="T232" s="87"/>
      <c r="U232" s="87"/>
      <c r="V232" s="87"/>
      <c r="W232" s="87"/>
    </row>
    <row r="233" spans="1:23" ht="13.5" customHeight="1" x14ac:dyDescent="0.2">
      <c r="A233" s="207"/>
      <c r="B233" s="87"/>
      <c r="C233" s="218"/>
      <c r="D233" s="218"/>
      <c r="E233" s="87"/>
      <c r="F233" s="87"/>
      <c r="G233" s="87"/>
      <c r="H233" s="87"/>
      <c r="I233" s="87"/>
      <c r="J233" s="87"/>
      <c r="K233" s="87"/>
      <c r="L233" s="87"/>
      <c r="M233" s="87"/>
      <c r="N233" s="87"/>
      <c r="O233" s="87"/>
      <c r="P233" s="87"/>
      <c r="Q233" s="87"/>
      <c r="R233" s="87"/>
      <c r="S233" s="87"/>
      <c r="T233" s="87"/>
      <c r="U233" s="87"/>
      <c r="V233" s="87"/>
      <c r="W233" s="87"/>
    </row>
    <row r="234" spans="1:23" ht="13.5" customHeight="1" x14ac:dyDescent="0.2">
      <c r="A234" s="207"/>
      <c r="B234" s="87"/>
      <c r="C234" s="218"/>
      <c r="D234" s="218"/>
      <c r="E234" s="87"/>
      <c r="F234" s="87"/>
      <c r="G234" s="87"/>
      <c r="H234" s="87"/>
      <c r="I234" s="87"/>
      <c r="J234" s="87"/>
      <c r="K234" s="87"/>
      <c r="L234" s="87"/>
      <c r="M234" s="87"/>
      <c r="N234" s="87"/>
      <c r="O234" s="87"/>
      <c r="P234" s="87"/>
      <c r="Q234" s="87"/>
      <c r="R234" s="87"/>
      <c r="S234" s="87"/>
      <c r="T234" s="87"/>
      <c r="U234" s="87"/>
      <c r="V234" s="87"/>
      <c r="W234" s="87"/>
    </row>
    <row r="235" spans="1:23" ht="13.5" customHeight="1" x14ac:dyDescent="0.2">
      <c r="A235" s="207"/>
      <c r="B235" s="87"/>
      <c r="C235" s="218"/>
      <c r="D235" s="218"/>
      <c r="E235" s="87"/>
      <c r="F235" s="87"/>
      <c r="G235" s="87"/>
      <c r="H235" s="87"/>
      <c r="I235" s="87"/>
      <c r="J235" s="87"/>
      <c r="K235" s="87"/>
      <c r="L235" s="87"/>
      <c r="M235" s="87"/>
      <c r="N235" s="87"/>
      <c r="O235" s="87"/>
      <c r="P235" s="87"/>
      <c r="Q235" s="87"/>
      <c r="R235" s="87"/>
      <c r="S235" s="87"/>
      <c r="T235" s="87"/>
      <c r="U235" s="87"/>
      <c r="V235" s="87"/>
      <c r="W235" s="87"/>
    </row>
    <row r="236" spans="1:23" ht="13.5" customHeight="1" x14ac:dyDescent="0.2">
      <c r="A236" s="207"/>
      <c r="B236" s="87"/>
      <c r="C236" s="218"/>
      <c r="D236" s="218"/>
      <c r="E236" s="87"/>
      <c r="F236" s="87"/>
      <c r="G236" s="87"/>
      <c r="H236" s="87"/>
      <c r="I236" s="87"/>
      <c r="J236" s="87"/>
      <c r="K236" s="87"/>
      <c r="L236" s="87"/>
      <c r="M236" s="87"/>
      <c r="N236" s="87"/>
      <c r="O236" s="87"/>
      <c r="P236" s="87"/>
      <c r="Q236" s="87"/>
      <c r="R236" s="87"/>
      <c r="S236" s="87"/>
      <c r="T236" s="87"/>
      <c r="U236" s="87"/>
      <c r="V236" s="87"/>
      <c r="W236" s="87"/>
    </row>
    <row r="237" spans="1:23" ht="13.5" customHeight="1" x14ac:dyDescent="0.2">
      <c r="A237" s="207"/>
      <c r="B237" s="87"/>
      <c r="C237" s="218"/>
      <c r="D237" s="218"/>
      <c r="E237" s="87"/>
      <c r="F237" s="87"/>
      <c r="G237" s="87"/>
      <c r="H237" s="87"/>
      <c r="I237" s="87"/>
      <c r="J237" s="87"/>
      <c r="K237" s="87"/>
      <c r="L237" s="87"/>
      <c r="M237" s="87"/>
      <c r="N237" s="87"/>
      <c r="O237" s="87"/>
      <c r="P237" s="87"/>
      <c r="Q237" s="87"/>
      <c r="R237" s="87"/>
      <c r="S237" s="87"/>
      <c r="T237" s="87"/>
      <c r="U237" s="87"/>
      <c r="V237" s="87"/>
      <c r="W237" s="87"/>
    </row>
    <row r="238" spans="1:23" ht="13.5" customHeight="1" x14ac:dyDescent="0.2">
      <c r="A238" s="207"/>
      <c r="B238" s="87"/>
      <c r="C238" s="218"/>
      <c r="D238" s="218"/>
      <c r="E238" s="87"/>
      <c r="F238" s="87"/>
      <c r="G238" s="87"/>
      <c r="H238" s="87"/>
      <c r="I238" s="87"/>
      <c r="J238" s="87"/>
      <c r="K238" s="87"/>
      <c r="L238" s="87"/>
      <c r="M238" s="87"/>
      <c r="N238" s="87"/>
      <c r="O238" s="87"/>
      <c r="P238" s="87"/>
      <c r="Q238" s="87"/>
      <c r="R238" s="87"/>
      <c r="S238" s="87"/>
      <c r="T238" s="87"/>
      <c r="U238" s="87"/>
      <c r="V238" s="87"/>
      <c r="W238" s="87"/>
    </row>
    <row r="239" spans="1:23" ht="13.5" customHeight="1" x14ac:dyDescent="0.2">
      <c r="A239" s="207"/>
      <c r="B239" s="87"/>
      <c r="C239" s="218"/>
      <c r="D239" s="218"/>
      <c r="E239" s="87"/>
      <c r="F239" s="87"/>
      <c r="G239" s="87"/>
      <c r="H239" s="87"/>
      <c r="I239" s="87"/>
      <c r="J239" s="87"/>
      <c r="K239" s="87"/>
      <c r="L239" s="87"/>
      <c r="M239" s="87"/>
      <c r="N239" s="87"/>
      <c r="O239" s="87"/>
      <c r="P239" s="87"/>
      <c r="Q239" s="87"/>
      <c r="R239" s="87"/>
      <c r="S239" s="87"/>
      <c r="T239" s="87"/>
      <c r="U239" s="87"/>
      <c r="V239" s="87"/>
      <c r="W239" s="87"/>
    </row>
    <row r="240" spans="1:23" ht="13.5" customHeight="1" x14ac:dyDescent="0.2">
      <c r="A240" s="207"/>
      <c r="B240" s="87"/>
      <c r="C240" s="218"/>
      <c r="D240" s="218"/>
      <c r="E240" s="87"/>
      <c r="F240" s="87"/>
      <c r="G240" s="87"/>
      <c r="H240" s="87"/>
      <c r="I240" s="87"/>
      <c r="J240" s="87"/>
      <c r="K240" s="87"/>
      <c r="L240" s="87"/>
      <c r="M240" s="87"/>
      <c r="N240" s="87"/>
      <c r="O240" s="87"/>
      <c r="P240" s="87"/>
      <c r="Q240" s="87"/>
      <c r="R240" s="87"/>
      <c r="S240" s="87"/>
      <c r="T240" s="87"/>
      <c r="U240" s="87"/>
      <c r="V240" s="87"/>
      <c r="W240" s="87"/>
    </row>
    <row r="241" spans="1:23" ht="13.5" customHeight="1" x14ac:dyDescent="0.2">
      <c r="A241" s="207"/>
      <c r="B241" s="87"/>
      <c r="C241" s="218"/>
      <c r="D241" s="218"/>
      <c r="E241" s="87"/>
      <c r="F241" s="87"/>
      <c r="G241" s="87"/>
      <c r="H241" s="87"/>
      <c r="I241" s="87"/>
      <c r="J241" s="87"/>
      <c r="K241" s="87"/>
      <c r="L241" s="87"/>
      <c r="M241" s="87"/>
      <c r="N241" s="87"/>
      <c r="O241" s="87"/>
      <c r="P241" s="87"/>
      <c r="Q241" s="87"/>
      <c r="R241" s="87"/>
      <c r="S241" s="87"/>
      <c r="T241" s="87"/>
      <c r="U241" s="87"/>
      <c r="V241" s="87"/>
      <c r="W241" s="87"/>
    </row>
    <row r="242" spans="1:23" ht="13.5" customHeight="1" x14ac:dyDescent="0.2">
      <c r="A242" s="207"/>
      <c r="B242" s="87"/>
      <c r="C242" s="218"/>
      <c r="D242" s="218"/>
      <c r="E242" s="87"/>
      <c r="F242" s="87"/>
      <c r="G242" s="87"/>
      <c r="H242" s="87"/>
      <c r="I242" s="87"/>
      <c r="J242" s="87"/>
      <c r="K242" s="87"/>
      <c r="L242" s="87"/>
      <c r="M242" s="87"/>
      <c r="N242" s="87"/>
      <c r="O242" s="87"/>
      <c r="P242" s="87"/>
      <c r="Q242" s="87"/>
      <c r="R242" s="87"/>
      <c r="S242" s="87"/>
      <c r="T242" s="87"/>
      <c r="U242" s="87"/>
      <c r="V242" s="87"/>
      <c r="W242" s="87"/>
    </row>
    <row r="243" spans="1:23" ht="13.5" customHeight="1" x14ac:dyDescent="0.2">
      <c r="A243" s="207"/>
      <c r="B243" s="87"/>
      <c r="C243" s="218"/>
      <c r="D243" s="218"/>
      <c r="E243" s="87"/>
      <c r="F243" s="87"/>
      <c r="G243" s="87"/>
      <c r="H243" s="87"/>
      <c r="I243" s="87"/>
      <c r="J243" s="87"/>
      <c r="K243" s="87"/>
      <c r="L243" s="87"/>
      <c r="M243" s="87"/>
      <c r="N243" s="87"/>
      <c r="O243" s="87"/>
      <c r="P243" s="87"/>
      <c r="Q243" s="87"/>
      <c r="R243" s="87"/>
      <c r="S243" s="87"/>
      <c r="T243" s="87"/>
      <c r="U243" s="87"/>
      <c r="V243" s="87"/>
      <c r="W243" s="87"/>
    </row>
    <row r="244" spans="1:23" ht="13.5" customHeight="1" x14ac:dyDescent="0.2">
      <c r="A244" s="207"/>
      <c r="B244" s="87"/>
      <c r="C244" s="218"/>
      <c r="D244" s="218"/>
      <c r="E244" s="87"/>
      <c r="F244" s="87"/>
      <c r="G244" s="87"/>
      <c r="H244" s="87"/>
      <c r="I244" s="87"/>
      <c r="J244" s="87"/>
      <c r="K244" s="87"/>
      <c r="L244" s="87"/>
      <c r="M244" s="87"/>
      <c r="N244" s="87"/>
      <c r="O244" s="87"/>
      <c r="P244" s="87"/>
      <c r="Q244" s="87"/>
      <c r="R244" s="87"/>
      <c r="S244" s="87"/>
      <c r="T244" s="87"/>
      <c r="U244" s="87"/>
      <c r="V244" s="87"/>
      <c r="W244" s="87"/>
    </row>
    <row r="245" spans="1:23" ht="13.5" customHeight="1" x14ac:dyDescent="0.2">
      <c r="A245" s="207"/>
      <c r="B245" s="87"/>
      <c r="C245" s="218"/>
      <c r="D245" s="218"/>
      <c r="E245" s="87"/>
      <c r="F245" s="87"/>
      <c r="G245" s="87"/>
      <c r="H245" s="87"/>
      <c r="I245" s="87"/>
      <c r="J245" s="87"/>
      <c r="K245" s="87"/>
      <c r="L245" s="87"/>
      <c r="M245" s="87"/>
      <c r="N245" s="87"/>
      <c r="O245" s="87"/>
      <c r="P245" s="87"/>
      <c r="Q245" s="87"/>
      <c r="R245" s="87"/>
      <c r="S245" s="87"/>
      <c r="T245" s="87"/>
      <c r="U245" s="87"/>
      <c r="V245" s="87"/>
      <c r="W245" s="87"/>
    </row>
    <row r="246" spans="1:23" ht="13.5" customHeight="1" x14ac:dyDescent="0.2">
      <c r="A246" s="207"/>
      <c r="B246" s="87"/>
      <c r="C246" s="218"/>
      <c r="D246" s="218"/>
      <c r="E246" s="87"/>
      <c r="F246" s="87"/>
      <c r="G246" s="87"/>
      <c r="H246" s="87"/>
      <c r="I246" s="87"/>
      <c r="J246" s="87"/>
      <c r="K246" s="87"/>
      <c r="L246" s="87"/>
      <c r="M246" s="87"/>
      <c r="N246" s="87"/>
      <c r="O246" s="87"/>
      <c r="P246" s="87"/>
      <c r="Q246" s="87"/>
      <c r="R246" s="87"/>
      <c r="S246" s="87"/>
      <c r="T246" s="87"/>
      <c r="U246" s="87"/>
      <c r="V246" s="87"/>
      <c r="W246" s="87"/>
    </row>
    <row r="247" spans="1:23" ht="13.5" customHeight="1" x14ac:dyDescent="0.2">
      <c r="A247" s="207"/>
      <c r="B247" s="87"/>
      <c r="C247" s="218"/>
      <c r="D247" s="218"/>
      <c r="E247" s="87"/>
      <c r="F247" s="87"/>
      <c r="G247" s="87"/>
      <c r="H247" s="87"/>
      <c r="I247" s="87"/>
      <c r="J247" s="87"/>
      <c r="K247" s="87"/>
      <c r="L247" s="87"/>
      <c r="M247" s="87"/>
      <c r="N247" s="87"/>
      <c r="O247" s="87"/>
      <c r="P247" s="87"/>
      <c r="Q247" s="87"/>
      <c r="R247" s="87"/>
      <c r="S247" s="87"/>
      <c r="T247" s="87"/>
      <c r="U247" s="87"/>
      <c r="V247" s="87"/>
      <c r="W247" s="87"/>
    </row>
    <row r="248" spans="1:23" ht="13.5" customHeight="1" x14ac:dyDescent="0.2">
      <c r="A248" s="207"/>
      <c r="B248" s="87"/>
      <c r="C248" s="218"/>
      <c r="D248" s="218"/>
      <c r="E248" s="87"/>
      <c r="F248" s="87"/>
      <c r="G248" s="87"/>
      <c r="H248" s="87"/>
      <c r="I248" s="87"/>
      <c r="J248" s="87"/>
      <c r="K248" s="87"/>
      <c r="L248" s="87"/>
      <c r="M248" s="87"/>
      <c r="N248" s="87"/>
      <c r="O248" s="87"/>
      <c r="P248" s="87"/>
      <c r="Q248" s="87"/>
      <c r="R248" s="87"/>
      <c r="S248" s="87"/>
      <c r="T248" s="87"/>
      <c r="U248" s="87"/>
      <c r="V248" s="87"/>
      <c r="W248" s="87"/>
    </row>
    <row r="249" spans="1:23" ht="13.5" customHeight="1" x14ac:dyDescent="0.2">
      <c r="A249" s="207"/>
      <c r="B249" s="87"/>
      <c r="C249" s="218"/>
      <c r="D249" s="218"/>
      <c r="E249" s="87"/>
      <c r="F249" s="87"/>
      <c r="G249" s="87"/>
      <c r="H249" s="87"/>
      <c r="I249" s="87"/>
      <c r="J249" s="87"/>
      <c r="K249" s="87"/>
      <c r="L249" s="87"/>
      <c r="M249" s="87"/>
      <c r="N249" s="87"/>
      <c r="O249" s="87"/>
      <c r="P249" s="87"/>
      <c r="Q249" s="87"/>
      <c r="R249" s="87"/>
      <c r="S249" s="87"/>
      <c r="T249" s="87"/>
      <c r="U249" s="87"/>
      <c r="V249" s="87"/>
      <c r="W249" s="87"/>
    </row>
    <row r="250" spans="1:23" ht="13.5" customHeight="1" x14ac:dyDescent="0.2">
      <c r="A250" s="207"/>
      <c r="B250" s="87"/>
      <c r="C250" s="218"/>
      <c r="D250" s="218"/>
      <c r="E250" s="87"/>
      <c r="F250" s="87"/>
      <c r="G250" s="87"/>
      <c r="H250" s="87"/>
      <c r="I250" s="87"/>
      <c r="J250" s="87"/>
      <c r="K250" s="87"/>
      <c r="L250" s="87"/>
      <c r="M250" s="87"/>
      <c r="N250" s="87"/>
      <c r="O250" s="87"/>
      <c r="P250" s="87"/>
      <c r="Q250" s="87"/>
      <c r="R250" s="87"/>
      <c r="S250" s="87"/>
      <c r="T250" s="87"/>
      <c r="U250" s="87"/>
      <c r="V250" s="87"/>
      <c r="W250" s="87"/>
    </row>
    <row r="251" spans="1:23" ht="13.5" customHeight="1" x14ac:dyDescent="0.2">
      <c r="A251" s="207"/>
      <c r="B251" s="87"/>
      <c r="C251" s="218"/>
      <c r="D251" s="218"/>
      <c r="E251" s="87"/>
      <c r="F251" s="87"/>
      <c r="G251" s="87"/>
      <c r="H251" s="87"/>
      <c r="I251" s="87"/>
      <c r="J251" s="87"/>
      <c r="K251" s="87"/>
      <c r="L251" s="87"/>
      <c r="M251" s="87"/>
      <c r="N251" s="87"/>
      <c r="O251" s="87"/>
      <c r="P251" s="87"/>
      <c r="Q251" s="87"/>
      <c r="R251" s="87"/>
      <c r="S251" s="87"/>
      <c r="T251" s="87"/>
      <c r="U251" s="87"/>
      <c r="V251" s="87"/>
      <c r="W251" s="87"/>
    </row>
    <row r="252" spans="1:23" ht="13.5" customHeight="1" x14ac:dyDescent="0.2">
      <c r="A252" s="207"/>
      <c r="B252" s="87"/>
      <c r="C252" s="218"/>
      <c r="D252" s="218"/>
      <c r="E252" s="87"/>
      <c r="F252" s="87"/>
      <c r="G252" s="87"/>
      <c r="H252" s="87"/>
      <c r="I252" s="87"/>
      <c r="J252" s="87"/>
      <c r="K252" s="87"/>
      <c r="L252" s="87"/>
      <c r="M252" s="87"/>
      <c r="N252" s="87"/>
      <c r="O252" s="87"/>
      <c r="P252" s="87"/>
      <c r="Q252" s="87"/>
      <c r="R252" s="87"/>
      <c r="S252" s="87"/>
      <c r="T252" s="87"/>
      <c r="U252" s="87"/>
      <c r="V252" s="87"/>
      <c r="W252" s="87"/>
    </row>
    <row r="253" spans="1:23" ht="13.5" customHeight="1" x14ac:dyDescent="0.2">
      <c r="A253" s="207"/>
      <c r="B253" s="87"/>
      <c r="C253" s="218"/>
      <c r="D253" s="218"/>
      <c r="E253" s="87"/>
      <c r="F253" s="87"/>
      <c r="G253" s="87"/>
      <c r="H253" s="87"/>
      <c r="I253" s="87"/>
      <c r="J253" s="87"/>
      <c r="K253" s="87"/>
      <c r="L253" s="87"/>
      <c r="M253" s="87"/>
      <c r="N253" s="87"/>
      <c r="O253" s="87"/>
      <c r="P253" s="87"/>
      <c r="Q253" s="87"/>
      <c r="R253" s="87"/>
      <c r="S253" s="87"/>
      <c r="T253" s="87"/>
      <c r="U253" s="87"/>
      <c r="V253" s="87"/>
      <c r="W253" s="87"/>
    </row>
    <row r="254" spans="1:23" ht="13.5" customHeight="1" x14ac:dyDescent="0.2">
      <c r="A254" s="207"/>
      <c r="B254" s="87"/>
      <c r="C254" s="218"/>
      <c r="D254" s="218"/>
      <c r="E254" s="87"/>
      <c r="F254" s="87"/>
      <c r="G254" s="87"/>
      <c r="H254" s="87"/>
      <c r="I254" s="87"/>
      <c r="J254" s="87"/>
      <c r="K254" s="87"/>
      <c r="L254" s="87"/>
      <c r="M254" s="87"/>
      <c r="N254" s="87"/>
      <c r="O254" s="87"/>
      <c r="P254" s="87"/>
      <c r="Q254" s="87"/>
      <c r="R254" s="87"/>
      <c r="S254" s="87"/>
      <c r="T254" s="87"/>
      <c r="U254" s="87"/>
      <c r="V254" s="87"/>
      <c r="W254" s="87"/>
    </row>
    <row r="255" spans="1:23" ht="13.5" customHeight="1" x14ac:dyDescent="0.2">
      <c r="A255" s="207"/>
      <c r="B255" s="87"/>
      <c r="C255" s="218"/>
      <c r="D255" s="218"/>
      <c r="E255" s="87"/>
      <c r="F255" s="87"/>
      <c r="G255" s="87"/>
      <c r="H255" s="87"/>
      <c r="I255" s="87"/>
      <c r="J255" s="87"/>
      <c r="K255" s="87"/>
      <c r="L255" s="87"/>
      <c r="M255" s="87"/>
      <c r="N255" s="87"/>
      <c r="O255" s="87"/>
      <c r="P255" s="87"/>
      <c r="Q255" s="87"/>
      <c r="R255" s="87"/>
      <c r="S255" s="87"/>
      <c r="T255" s="87"/>
      <c r="U255" s="87"/>
      <c r="V255" s="87"/>
      <c r="W255" s="87"/>
    </row>
    <row r="256" spans="1:23" ht="13.5" customHeight="1" x14ac:dyDescent="0.2">
      <c r="A256" s="207"/>
      <c r="B256" s="87"/>
      <c r="C256" s="218"/>
      <c r="D256" s="218"/>
      <c r="E256" s="87"/>
      <c r="F256" s="87"/>
      <c r="G256" s="87"/>
      <c r="H256" s="87"/>
      <c r="I256" s="87"/>
      <c r="J256" s="87"/>
      <c r="K256" s="87"/>
      <c r="L256" s="87"/>
      <c r="M256" s="87"/>
      <c r="N256" s="87"/>
      <c r="O256" s="87"/>
      <c r="P256" s="87"/>
      <c r="Q256" s="87"/>
      <c r="R256" s="87"/>
      <c r="S256" s="87"/>
      <c r="T256" s="87"/>
      <c r="U256" s="87"/>
      <c r="V256" s="87"/>
      <c r="W256" s="87"/>
    </row>
    <row r="257" spans="1:23" ht="13.5" customHeight="1" x14ac:dyDescent="0.2">
      <c r="A257" s="207"/>
      <c r="B257" s="87"/>
      <c r="C257" s="218"/>
      <c r="D257" s="218"/>
      <c r="E257" s="87"/>
      <c r="F257" s="87"/>
      <c r="G257" s="87"/>
      <c r="H257" s="87"/>
      <c r="I257" s="87"/>
      <c r="J257" s="87"/>
      <c r="K257" s="87"/>
      <c r="L257" s="87"/>
      <c r="M257" s="87"/>
      <c r="N257" s="87"/>
      <c r="O257" s="87"/>
      <c r="P257" s="87"/>
      <c r="Q257" s="87"/>
      <c r="R257" s="87"/>
      <c r="S257" s="87"/>
      <c r="T257" s="87"/>
      <c r="U257" s="87"/>
      <c r="V257" s="87"/>
      <c r="W257" s="87"/>
    </row>
    <row r="258" spans="1:23" ht="13.5" customHeight="1" x14ac:dyDescent="0.2">
      <c r="A258" s="207"/>
      <c r="B258" s="87"/>
      <c r="C258" s="218"/>
      <c r="D258" s="218"/>
      <c r="E258" s="87"/>
      <c r="F258" s="87"/>
      <c r="G258" s="87"/>
      <c r="H258" s="87"/>
      <c r="I258" s="87"/>
      <c r="J258" s="87"/>
      <c r="K258" s="87"/>
      <c r="L258" s="87"/>
      <c r="M258" s="87"/>
      <c r="N258" s="87"/>
      <c r="O258" s="87"/>
      <c r="P258" s="87"/>
      <c r="Q258" s="87"/>
      <c r="R258" s="87"/>
      <c r="S258" s="87"/>
      <c r="T258" s="87"/>
      <c r="U258" s="87"/>
      <c r="V258" s="87"/>
      <c r="W258" s="87"/>
    </row>
    <row r="259" spans="1:23" ht="13.5" customHeight="1" x14ac:dyDescent="0.2">
      <c r="A259" s="207"/>
      <c r="B259" s="87"/>
      <c r="C259" s="218"/>
      <c r="D259" s="218"/>
      <c r="E259" s="87"/>
      <c r="F259" s="87"/>
      <c r="G259" s="87"/>
      <c r="H259" s="87"/>
      <c r="I259" s="87"/>
      <c r="J259" s="87"/>
      <c r="K259" s="87"/>
      <c r="L259" s="87"/>
      <c r="M259" s="87"/>
      <c r="N259" s="87"/>
      <c r="O259" s="87"/>
      <c r="P259" s="87"/>
      <c r="Q259" s="87"/>
      <c r="R259" s="87"/>
      <c r="S259" s="87"/>
      <c r="T259" s="87"/>
      <c r="U259" s="87"/>
      <c r="V259" s="87"/>
      <c r="W259" s="87"/>
    </row>
    <row r="260" spans="1:23" ht="13.5" customHeight="1" x14ac:dyDescent="0.2">
      <c r="A260" s="207"/>
      <c r="B260" s="87"/>
      <c r="C260" s="218"/>
      <c r="D260" s="218"/>
      <c r="E260" s="87"/>
      <c r="F260" s="87"/>
      <c r="G260" s="87"/>
      <c r="H260" s="87"/>
      <c r="I260" s="87"/>
      <c r="J260" s="87"/>
      <c r="K260" s="87"/>
      <c r="L260" s="87"/>
      <c r="M260" s="87"/>
      <c r="N260" s="87"/>
      <c r="O260" s="87"/>
      <c r="P260" s="87"/>
      <c r="Q260" s="87"/>
      <c r="R260" s="87"/>
      <c r="S260" s="87"/>
      <c r="T260" s="87"/>
      <c r="U260" s="87"/>
      <c r="V260" s="87"/>
      <c r="W260" s="87"/>
    </row>
    <row r="261" spans="1:23" ht="13.5" customHeight="1" x14ac:dyDescent="0.2">
      <c r="A261" s="207"/>
      <c r="B261" s="87"/>
      <c r="C261" s="218"/>
      <c r="D261" s="218"/>
      <c r="E261" s="87"/>
      <c r="F261" s="87"/>
      <c r="G261" s="87"/>
      <c r="H261" s="87"/>
      <c r="I261" s="87"/>
      <c r="J261" s="87"/>
      <c r="K261" s="87"/>
      <c r="L261" s="87"/>
      <c r="M261" s="87"/>
      <c r="N261" s="87"/>
      <c r="O261" s="87"/>
      <c r="P261" s="87"/>
      <c r="Q261" s="87"/>
      <c r="R261" s="87"/>
      <c r="S261" s="87"/>
      <c r="T261" s="87"/>
      <c r="U261" s="87"/>
      <c r="V261" s="87"/>
      <c r="W261" s="87"/>
    </row>
    <row r="262" spans="1:23" ht="13.5" customHeight="1" x14ac:dyDescent="0.2">
      <c r="A262" s="207"/>
      <c r="B262" s="87"/>
      <c r="C262" s="218"/>
      <c r="D262" s="218"/>
      <c r="E262" s="87"/>
      <c r="F262" s="87"/>
      <c r="G262" s="87"/>
      <c r="H262" s="87"/>
      <c r="I262" s="87"/>
      <c r="J262" s="87"/>
      <c r="K262" s="87"/>
      <c r="L262" s="87"/>
      <c r="M262" s="87"/>
      <c r="N262" s="87"/>
      <c r="O262" s="87"/>
      <c r="P262" s="87"/>
      <c r="Q262" s="87"/>
      <c r="R262" s="87"/>
      <c r="S262" s="87"/>
      <c r="T262" s="87"/>
      <c r="U262" s="87"/>
      <c r="V262" s="87"/>
      <c r="W262" s="87"/>
    </row>
    <row r="263" spans="1:23" ht="15.75" customHeight="1" x14ac:dyDescent="0.2"/>
    <row r="264" spans="1:23" ht="15.75" customHeight="1" x14ac:dyDescent="0.2"/>
    <row r="265" spans="1:23" ht="15.75" customHeight="1" x14ac:dyDescent="0.2"/>
    <row r="266" spans="1:23" ht="15.75" customHeight="1" x14ac:dyDescent="0.2"/>
    <row r="267" spans="1:23" ht="15.75" customHeight="1" x14ac:dyDescent="0.2"/>
    <row r="268" spans="1:23" ht="15.75" customHeight="1" x14ac:dyDescent="0.2"/>
    <row r="269" spans="1:23" ht="15.75" customHeight="1" x14ac:dyDescent="0.2"/>
    <row r="270" spans="1:23" ht="15.75" customHeight="1" x14ac:dyDescent="0.2"/>
    <row r="271" spans="1:23" ht="15.75" customHeight="1" x14ac:dyDescent="0.2"/>
    <row r="272" spans="1:23"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G2:I2"/>
    <mergeCell ref="K2:M2"/>
    <mergeCell ref="O2:Q2"/>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FF"/>
    <pageSetUpPr fitToPage="1"/>
  </sheetPr>
  <dimension ref="A1:AI1000"/>
  <sheetViews>
    <sheetView showGridLines="0" workbookViewId="0">
      <pane xSplit="5" ySplit="3" topLeftCell="F4" activePane="bottomRight" state="frozen"/>
      <selection pane="topRight" activeCell="F1" sqref="F1"/>
      <selection pane="bottomLeft" activeCell="A4" sqref="A4"/>
      <selection pane="bottomRight"/>
    </sheetView>
  </sheetViews>
  <sheetFormatPr baseColWidth="10" defaultColWidth="14.5" defaultRowHeight="15" customHeight="1" x14ac:dyDescent="0.2"/>
  <cols>
    <col min="1" max="1" width="2.1640625" customWidth="1"/>
    <col min="2" max="2" width="4.5" customWidth="1"/>
    <col min="3" max="3" width="33.83203125" customWidth="1"/>
    <col min="4" max="4" width="2.83203125" customWidth="1"/>
    <col min="5" max="5" width="44.5" customWidth="1"/>
    <col min="6" max="6" width="2.1640625" customWidth="1"/>
    <col min="7" max="9" width="12.1640625" customWidth="1"/>
    <col min="10" max="10" width="2.1640625" customWidth="1"/>
    <col min="11" max="13" width="12.1640625" customWidth="1"/>
    <col min="14" max="14" width="2.1640625" customWidth="1"/>
    <col min="15" max="17" width="12.1640625" customWidth="1"/>
    <col min="18" max="22" width="9.1640625" customWidth="1"/>
    <col min="23" max="23" width="17" customWidth="1"/>
  </cols>
  <sheetData>
    <row r="1" spans="1:35" ht="7.5" customHeight="1" x14ac:dyDescent="0.2">
      <c r="A1" s="55"/>
      <c r="B1" s="56"/>
      <c r="C1" s="57"/>
      <c r="D1" s="57"/>
      <c r="E1" s="57"/>
      <c r="F1" s="56"/>
      <c r="G1" s="56"/>
      <c r="H1" s="56"/>
      <c r="I1" s="56"/>
      <c r="J1" s="56"/>
      <c r="K1" s="56"/>
      <c r="L1" s="56"/>
      <c r="M1" s="56"/>
      <c r="N1" s="56"/>
      <c r="O1" s="56"/>
      <c r="P1" s="58"/>
      <c r="Q1" s="58"/>
      <c r="R1" s="58"/>
      <c r="S1" s="58"/>
      <c r="T1" s="58"/>
      <c r="U1" s="58"/>
      <c r="V1" s="58"/>
      <c r="W1" s="58"/>
      <c r="X1" s="58"/>
      <c r="Y1" s="58"/>
      <c r="Z1" s="58"/>
      <c r="AA1" s="58"/>
      <c r="AB1" s="58"/>
      <c r="AC1" s="58"/>
      <c r="AD1" s="58"/>
      <c r="AE1" s="58"/>
      <c r="AF1" s="58"/>
      <c r="AG1" s="58"/>
      <c r="AH1" s="58"/>
      <c r="AI1" s="58"/>
    </row>
    <row r="2" spans="1:35" x14ac:dyDescent="0.2">
      <c r="A2" s="4"/>
      <c r="B2" s="5" t="s">
        <v>22</v>
      </c>
      <c r="C2" s="6"/>
      <c r="D2" s="6"/>
      <c r="E2" s="6"/>
      <c r="F2" s="7"/>
      <c r="G2" s="352" t="s">
        <v>1</v>
      </c>
      <c r="H2" s="353"/>
      <c r="I2" s="354"/>
      <c r="J2" s="7"/>
      <c r="K2" s="352" t="s">
        <v>2</v>
      </c>
      <c r="L2" s="353"/>
      <c r="M2" s="354"/>
      <c r="N2" s="7"/>
      <c r="O2" s="355" t="s">
        <v>3</v>
      </c>
      <c r="P2" s="353"/>
      <c r="Q2" s="354"/>
      <c r="R2" s="59"/>
      <c r="S2" s="58"/>
      <c r="T2" s="58"/>
      <c r="U2" s="59"/>
      <c r="V2" s="59"/>
      <c r="W2" s="59"/>
      <c r="X2" s="59"/>
      <c r="Y2" s="59"/>
      <c r="Z2" s="59"/>
      <c r="AA2" s="59"/>
      <c r="AB2" s="59"/>
      <c r="AC2" s="59"/>
      <c r="AD2" s="59"/>
      <c r="AE2" s="59"/>
      <c r="AF2" s="59"/>
      <c r="AG2" s="59"/>
      <c r="AH2" s="59"/>
      <c r="AI2" s="59"/>
    </row>
    <row r="3" spans="1:35" x14ac:dyDescent="0.2">
      <c r="A3" s="55"/>
      <c r="B3" s="60"/>
      <c r="C3" s="61"/>
      <c r="D3" s="62" t="s">
        <v>4</v>
      </c>
      <c r="E3" s="63"/>
      <c r="F3" s="64"/>
      <c r="G3" s="63" t="s">
        <v>5</v>
      </c>
      <c r="H3" s="63" t="s">
        <v>6</v>
      </c>
      <c r="I3" s="63" t="s">
        <v>1</v>
      </c>
      <c r="J3" s="171"/>
      <c r="K3" s="63" t="s">
        <v>7</v>
      </c>
      <c r="L3" s="63" t="s">
        <v>8</v>
      </c>
      <c r="M3" s="63" t="s">
        <v>2</v>
      </c>
      <c r="N3" s="171"/>
      <c r="O3" s="63" t="s">
        <v>9</v>
      </c>
      <c r="P3" s="63" t="s">
        <v>10</v>
      </c>
      <c r="Q3" s="63" t="s">
        <v>3</v>
      </c>
      <c r="R3" s="172"/>
      <c r="S3" s="58"/>
      <c r="T3" s="58"/>
      <c r="U3" s="58"/>
      <c r="V3" s="58"/>
      <c r="W3" s="58"/>
      <c r="X3" s="58"/>
      <c r="Y3" s="58"/>
      <c r="Z3" s="58"/>
      <c r="AA3" s="58"/>
      <c r="AB3" s="58"/>
      <c r="AC3" s="58"/>
      <c r="AD3" s="58"/>
      <c r="AE3" s="58"/>
      <c r="AF3" s="58"/>
      <c r="AG3" s="58"/>
      <c r="AH3" s="58"/>
      <c r="AI3" s="58"/>
    </row>
    <row r="4" spans="1:35" x14ac:dyDescent="0.2">
      <c r="A4" s="4"/>
      <c r="B4" s="8"/>
      <c r="C4" s="9"/>
      <c r="D4" s="12" t="s">
        <v>11</v>
      </c>
      <c r="E4" s="12"/>
      <c r="F4" s="13"/>
      <c r="G4" s="14"/>
      <c r="H4" s="14"/>
      <c r="I4" s="15"/>
      <c r="J4" s="13"/>
      <c r="K4" s="14"/>
      <c r="L4" s="14"/>
      <c r="M4" s="15"/>
      <c r="N4" s="13"/>
      <c r="O4" s="14"/>
      <c r="P4" s="14"/>
      <c r="Q4" s="15"/>
      <c r="R4" s="59"/>
      <c r="S4" s="59"/>
      <c r="T4" s="59"/>
      <c r="U4" s="59"/>
      <c r="V4" s="59"/>
      <c r="W4" s="59"/>
      <c r="X4" s="59"/>
      <c r="Y4" s="59"/>
      <c r="Z4" s="59"/>
      <c r="AA4" s="59"/>
      <c r="AB4" s="59"/>
      <c r="AC4" s="59"/>
      <c r="AD4" s="59"/>
      <c r="AE4" s="59"/>
      <c r="AF4" s="59"/>
      <c r="AG4" s="59"/>
      <c r="AH4" s="59"/>
      <c r="AI4" s="59"/>
    </row>
    <row r="5" spans="1:35" x14ac:dyDescent="0.2">
      <c r="A5" s="55"/>
      <c r="B5" s="60"/>
      <c r="C5" s="67" t="s">
        <v>29</v>
      </c>
      <c r="D5" s="17" t="s">
        <v>22</v>
      </c>
      <c r="E5" s="17"/>
      <c r="F5" s="13"/>
      <c r="G5" s="18"/>
      <c r="H5" s="18"/>
      <c r="I5" s="19"/>
      <c r="J5" s="13"/>
      <c r="K5" s="18"/>
      <c r="L5" s="18"/>
      <c r="M5" s="19"/>
      <c r="N5" s="13"/>
      <c r="O5" s="18"/>
      <c r="P5" s="18"/>
      <c r="Q5" s="19"/>
      <c r="R5" s="58"/>
      <c r="S5" s="58"/>
      <c r="T5" s="58"/>
      <c r="U5" s="58"/>
      <c r="V5" s="58"/>
      <c r="W5" s="58"/>
      <c r="X5" s="58"/>
      <c r="Y5" s="58"/>
      <c r="Z5" s="58"/>
      <c r="AA5" s="58"/>
      <c r="AB5" s="58"/>
      <c r="AC5" s="58"/>
      <c r="AD5" s="58"/>
      <c r="AE5" s="58"/>
      <c r="AF5" s="58"/>
      <c r="AG5" s="58"/>
      <c r="AH5" s="58"/>
      <c r="AI5" s="58"/>
    </row>
    <row r="6" spans="1:35" x14ac:dyDescent="0.2">
      <c r="A6" s="1"/>
      <c r="B6" s="8"/>
      <c r="C6" s="2"/>
      <c r="D6" s="20" t="s">
        <v>13</v>
      </c>
      <c r="E6" s="20"/>
      <c r="F6" s="173"/>
      <c r="G6" s="36">
        <f>G21+G52+G85</f>
        <v>1313</v>
      </c>
      <c r="H6" s="22">
        <f>I6-G6</f>
        <v>1736</v>
      </c>
      <c r="I6" s="36">
        <f>I21+I52+I85</f>
        <v>3049</v>
      </c>
      <c r="J6" s="70"/>
      <c r="K6" s="36">
        <f>K21+K52+K85</f>
        <v>1640</v>
      </c>
      <c r="L6" s="22">
        <f>M6-K6</f>
        <v>1882</v>
      </c>
      <c r="M6" s="36">
        <f>M21+M52+M85</f>
        <v>3522</v>
      </c>
      <c r="N6" s="70"/>
      <c r="O6" s="36">
        <f>O21+O52+O85</f>
        <v>1810</v>
      </c>
      <c r="P6" s="22">
        <f>Q6-O6</f>
        <v>4063</v>
      </c>
      <c r="Q6" s="36">
        <f>Q21+Q43+Q52+Q85</f>
        <v>5873</v>
      </c>
      <c r="R6" s="72"/>
      <c r="S6" s="59"/>
      <c r="T6" s="59"/>
      <c r="U6" s="59"/>
      <c r="V6" s="59"/>
      <c r="W6" s="59"/>
    </row>
    <row r="7" spans="1:35" x14ac:dyDescent="0.2">
      <c r="A7" s="1"/>
      <c r="B7" s="8"/>
      <c r="C7" s="2"/>
      <c r="D7" s="25" t="s">
        <v>14</v>
      </c>
      <c r="E7" s="20"/>
      <c r="F7" s="173"/>
      <c r="G7" s="27">
        <v>0.18394950405770971</v>
      </c>
      <c r="H7" s="27">
        <v>0.24892086330935248</v>
      </c>
      <c r="I7" s="27">
        <v>0.22008803521408571</v>
      </c>
      <c r="J7" s="70"/>
      <c r="K7" s="27">
        <f t="shared" ref="K7:M7" si="0">K6/G6-1</f>
        <v>0.24904798172124898</v>
      </c>
      <c r="L7" s="27">
        <f t="shared" si="0"/>
        <v>8.4101382488479315E-2</v>
      </c>
      <c r="M7" s="27">
        <f t="shared" si="0"/>
        <v>0.15513283043620851</v>
      </c>
      <c r="N7" s="70"/>
      <c r="O7" s="27">
        <f t="shared" ref="O7:Q7" si="1">O6/K6-1</f>
        <v>0.10365853658536595</v>
      </c>
      <c r="P7" s="27">
        <f t="shared" si="1"/>
        <v>1.1588735387885229</v>
      </c>
      <c r="Q7" s="27">
        <f t="shared" si="1"/>
        <v>0.6675184554230551</v>
      </c>
      <c r="R7" s="72"/>
      <c r="S7" s="59"/>
      <c r="T7" s="59"/>
      <c r="U7" s="59"/>
      <c r="V7" s="59"/>
      <c r="W7" s="59"/>
    </row>
    <row r="8" spans="1:35" x14ac:dyDescent="0.2">
      <c r="A8" s="1"/>
      <c r="B8" s="8"/>
      <c r="C8" s="2"/>
      <c r="D8" s="25" t="s">
        <v>15</v>
      </c>
      <c r="E8" s="20"/>
      <c r="F8" s="173"/>
      <c r="G8" s="27">
        <v>0.15</v>
      </c>
      <c r="H8" s="27">
        <v>0.24</v>
      </c>
      <c r="I8" s="27">
        <v>0.2</v>
      </c>
      <c r="J8" s="70"/>
      <c r="K8" s="116">
        <v>0.25</v>
      </c>
      <c r="L8" s="116">
        <v>0.12</v>
      </c>
      <c r="M8" s="116">
        <v>0.18</v>
      </c>
      <c r="N8" s="70"/>
      <c r="O8" s="116">
        <v>0.06</v>
      </c>
      <c r="P8" s="116">
        <v>0.04</v>
      </c>
      <c r="Q8" s="116">
        <v>0.05</v>
      </c>
      <c r="R8" s="72"/>
      <c r="S8" s="59"/>
      <c r="T8" s="59"/>
      <c r="U8" s="59"/>
      <c r="V8" s="59"/>
      <c r="W8" s="59"/>
    </row>
    <row r="9" spans="1:35" x14ac:dyDescent="0.2">
      <c r="A9" s="1"/>
      <c r="B9" s="8"/>
      <c r="C9" s="2"/>
      <c r="D9" s="20" t="s">
        <v>16</v>
      </c>
      <c r="E9" s="20"/>
      <c r="F9" s="173"/>
      <c r="G9" s="36">
        <f>G24+G55+G88</f>
        <v>112</v>
      </c>
      <c r="H9" s="22">
        <f>I9-G9</f>
        <v>136</v>
      </c>
      <c r="I9" s="36">
        <f>I24+I55+I88</f>
        <v>248</v>
      </c>
      <c r="J9" s="70"/>
      <c r="K9" s="45">
        <f>K24+K55+K88</f>
        <v>191</v>
      </c>
      <c r="L9" s="93">
        <f>M9-K9</f>
        <v>235</v>
      </c>
      <c r="M9" s="45">
        <f>M24+M55+M88</f>
        <v>426</v>
      </c>
      <c r="N9" s="70"/>
      <c r="O9" s="45">
        <f>O24+O55+O88</f>
        <v>287</v>
      </c>
      <c r="P9" s="93">
        <f>Q9-O9</f>
        <v>405</v>
      </c>
      <c r="Q9" s="45">
        <f>Q24+Q46+Q55+Q88</f>
        <v>692</v>
      </c>
      <c r="R9" s="72"/>
      <c r="S9" s="59"/>
      <c r="T9" s="59"/>
      <c r="U9" s="59"/>
      <c r="V9" s="59"/>
      <c r="W9" s="59"/>
    </row>
    <row r="10" spans="1:35" x14ac:dyDescent="0.2">
      <c r="A10" s="1"/>
      <c r="B10" s="8"/>
      <c r="C10" s="2"/>
      <c r="D10" s="25" t="s">
        <v>17</v>
      </c>
      <c r="E10" s="20"/>
      <c r="F10" s="173"/>
      <c r="G10" s="27">
        <f t="shared" ref="G10:I10" si="2">G9/G6</f>
        <v>8.5300837776085298E-2</v>
      </c>
      <c r="H10" s="27">
        <f t="shared" si="2"/>
        <v>7.8341013824884786E-2</v>
      </c>
      <c r="I10" s="27">
        <f t="shared" si="2"/>
        <v>8.1338143653656936E-2</v>
      </c>
      <c r="J10" s="70"/>
      <c r="K10" s="116">
        <f t="shared" ref="K10:M10" si="3">K9/K6</f>
        <v>0.11646341463414635</v>
      </c>
      <c r="L10" s="116">
        <f t="shared" si="3"/>
        <v>0.12486716259298619</v>
      </c>
      <c r="M10" s="116">
        <f t="shared" si="3"/>
        <v>0.12095400340715502</v>
      </c>
      <c r="N10" s="70"/>
      <c r="O10" s="116">
        <f t="shared" ref="O10:Q10" si="4">O9/O6</f>
        <v>0.15856353591160222</v>
      </c>
      <c r="P10" s="116">
        <f t="shared" si="4"/>
        <v>9.9680039379768645E-2</v>
      </c>
      <c r="Q10" s="116">
        <f t="shared" si="4"/>
        <v>0.1178273454793121</v>
      </c>
      <c r="R10" s="72"/>
      <c r="S10" s="59"/>
      <c r="T10" s="59"/>
      <c r="U10" s="59"/>
      <c r="V10" s="59"/>
      <c r="W10" s="59"/>
    </row>
    <row r="11" spans="1:35" x14ac:dyDescent="0.2">
      <c r="A11" s="1"/>
      <c r="B11" s="8"/>
      <c r="C11" s="2"/>
      <c r="D11" s="20" t="s">
        <v>18</v>
      </c>
      <c r="E11" s="20"/>
      <c r="F11" s="173"/>
      <c r="G11" s="36">
        <f>G26+G57+G91</f>
        <v>55</v>
      </c>
      <c r="H11" s="22">
        <f>I11-G11</f>
        <v>69</v>
      </c>
      <c r="I11" s="36">
        <f>I26+I57+I91</f>
        <v>124</v>
      </c>
      <c r="J11" s="70"/>
      <c r="K11" s="45">
        <f>K26+K57+K91</f>
        <v>129</v>
      </c>
      <c r="L11" s="93">
        <f>M11-K11</f>
        <v>176</v>
      </c>
      <c r="M11" s="45">
        <f>M26+M57+M91</f>
        <v>305</v>
      </c>
      <c r="N11" s="70"/>
      <c r="O11" s="45">
        <f>O26+O57+O91</f>
        <v>217</v>
      </c>
      <c r="P11" s="93">
        <f>Q11-O11</f>
        <v>256</v>
      </c>
      <c r="Q11" s="45">
        <f>Q26+Q48+Q57+Q91</f>
        <v>473</v>
      </c>
      <c r="R11" s="72"/>
      <c r="S11" s="59"/>
      <c r="T11" s="59"/>
      <c r="U11" s="59"/>
      <c r="V11" s="59"/>
      <c r="W11" s="59"/>
    </row>
    <row r="12" spans="1:35" x14ac:dyDescent="0.2">
      <c r="A12" s="1"/>
      <c r="B12" s="8"/>
      <c r="C12" s="2"/>
      <c r="D12" s="25" t="s">
        <v>19</v>
      </c>
      <c r="E12" s="20"/>
      <c r="F12" s="173"/>
      <c r="G12" s="27">
        <f t="shared" ref="G12:I12" si="5">G11/G6</f>
        <v>4.1888804265041886E-2</v>
      </c>
      <c r="H12" s="27">
        <f t="shared" si="5"/>
        <v>3.9746543778801845E-2</v>
      </c>
      <c r="I12" s="27">
        <f t="shared" si="5"/>
        <v>4.0669071826828468E-2</v>
      </c>
      <c r="J12" s="70"/>
      <c r="K12" s="116">
        <f t="shared" ref="K12:M12" si="6">K11/K6</f>
        <v>7.8658536585365854E-2</v>
      </c>
      <c r="L12" s="116">
        <f t="shared" si="6"/>
        <v>9.3517534537725822E-2</v>
      </c>
      <c r="M12" s="116">
        <f t="shared" si="6"/>
        <v>8.6598523566155591E-2</v>
      </c>
      <c r="N12" s="70"/>
      <c r="O12" s="116">
        <f t="shared" ref="O12:Q12" si="7">O11/O6</f>
        <v>0.11988950276243093</v>
      </c>
      <c r="P12" s="116">
        <f t="shared" si="7"/>
        <v>6.3007629830174744E-2</v>
      </c>
      <c r="Q12" s="116">
        <f t="shared" si="7"/>
        <v>8.0538055508258127E-2</v>
      </c>
      <c r="R12" s="72"/>
      <c r="S12" s="59"/>
      <c r="T12" s="59"/>
      <c r="U12" s="59"/>
      <c r="V12" s="59"/>
      <c r="W12" s="59"/>
    </row>
    <row r="13" spans="1:35" x14ac:dyDescent="0.2">
      <c r="A13" s="1"/>
      <c r="B13" s="8"/>
      <c r="C13" s="2"/>
      <c r="D13" s="25"/>
      <c r="E13" s="20"/>
      <c r="F13" s="173"/>
      <c r="G13" s="27"/>
      <c r="H13" s="27"/>
      <c r="I13" s="27"/>
      <c r="J13" s="70"/>
      <c r="K13" s="116"/>
      <c r="L13" s="116"/>
      <c r="M13" s="116"/>
      <c r="N13" s="70"/>
      <c r="O13" s="116"/>
      <c r="P13" s="116"/>
      <c r="Q13" s="116"/>
      <c r="R13" s="72"/>
      <c r="S13" s="59"/>
      <c r="T13" s="59"/>
      <c r="U13" s="59"/>
      <c r="V13" s="59"/>
      <c r="W13" s="59"/>
    </row>
    <row r="14" spans="1:35" ht="16" x14ac:dyDescent="0.2">
      <c r="A14" s="1"/>
      <c r="B14" s="8"/>
      <c r="C14" s="67" t="s">
        <v>30</v>
      </c>
      <c r="D14" s="84" t="s">
        <v>209</v>
      </c>
      <c r="E14" s="31"/>
      <c r="F14" s="173"/>
      <c r="G14" s="32"/>
      <c r="H14" s="32"/>
      <c r="I14" s="32"/>
      <c r="J14" s="85"/>
      <c r="K14" s="32"/>
      <c r="L14" s="32"/>
      <c r="M14" s="32"/>
      <c r="N14" s="85"/>
      <c r="O14" s="32"/>
      <c r="P14" s="32"/>
      <c r="Q14" s="32"/>
      <c r="R14" s="86"/>
      <c r="S14" s="87"/>
      <c r="T14" s="87"/>
      <c r="U14" s="87"/>
      <c r="V14" s="87"/>
      <c r="W14" s="87"/>
    </row>
    <row r="15" spans="1:35" ht="16" x14ac:dyDescent="0.2">
      <c r="A15" s="1"/>
      <c r="B15" s="8"/>
      <c r="C15" s="2"/>
      <c r="D15" s="20" t="s">
        <v>210</v>
      </c>
      <c r="E15" s="20"/>
      <c r="F15" s="173"/>
      <c r="G15" s="198">
        <v>27.54</v>
      </c>
      <c r="H15" s="198">
        <v>28.26</v>
      </c>
      <c r="I15" s="198">
        <v>27.91</v>
      </c>
      <c r="J15" s="220"/>
      <c r="K15" s="198">
        <v>28.91</v>
      </c>
      <c r="L15" s="198">
        <v>29.61</v>
      </c>
      <c r="M15" s="198">
        <v>29.25</v>
      </c>
      <c r="N15" s="220"/>
      <c r="O15" s="198">
        <v>30.6</v>
      </c>
      <c r="P15" s="198">
        <v>30.2</v>
      </c>
      <c r="Q15" s="198">
        <v>30.3</v>
      </c>
      <c r="R15" s="221"/>
      <c r="S15" s="140"/>
      <c r="T15" s="140"/>
      <c r="U15" s="140"/>
      <c r="V15" s="87"/>
      <c r="W15" s="140"/>
    </row>
    <row r="16" spans="1:35" x14ac:dyDescent="0.2">
      <c r="A16" s="1"/>
      <c r="B16" s="8"/>
      <c r="C16" s="2"/>
      <c r="D16" s="25" t="s">
        <v>33</v>
      </c>
      <c r="E16" s="20"/>
      <c r="F16" s="173"/>
      <c r="G16" s="116">
        <v>6.0862865947611589E-2</v>
      </c>
      <c r="H16" s="116">
        <v>5.4084296904140405E-2</v>
      </c>
      <c r="I16" s="116">
        <v>5.082831325301207E-2</v>
      </c>
      <c r="J16" s="85"/>
      <c r="K16" s="116">
        <f t="shared" ref="K16:M16" si="8">K15/G15-1</f>
        <v>4.9745824255628124E-2</v>
      </c>
      <c r="L16" s="116">
        <f t="shared" si="8"/>
        <v>4.7770700636942554E-2</v>
      </c>
      <c r="M16" s="116">
        <f t="shared" si="8"/>
        <v>4.8011465424578903E-2</v>
      </c>
      <c r="N16" s="85"/>
      <c r="O16" s="116">
        <f t="shared" ref="O16:Q16" si="9">O15/K15-1</f>
        <v>5.8457281217571877E-2</v>
      </c>
      <c r="P16" s="116">
        <f t="shared" si="9"/>
        <v>1.9925700776764588E-2</v>
      </c>
      <c r="Q16" s="116">
        <f t="shared" si="9"/>
        <v>3.5897435897435992E-2</v>
      </c>
      <c r="R16" s="86"/>
      <c r="S16" s="140"/>
      <c r="T16" s="140"/>
      <c r="U16" s="140"/>
      <c r="V16" s="87"/>
      <c r="W16" s="140"/>
    </row>
    <row r="17" spans="1:23" ht="16" x14ac:dyDescent="0.2">
      <c r="A17" s="1"/>
      <c r="B17" s="8"/>
      <c r="C17" s="2"/>
      <c r="D17" s="20" t="s">
        <v>94</v>
      </c>
      <c r="E17" s="20"/>
      <c r="F17" s="173"/>
      <c r="G17" s="222">
        <v>1.78</v>
      </c>
      <c r="H17" s="223">
        <v>1.79</v>
      </c>
      <c r="I17" s="222">
        <v>1.78</v>
      </c>
      <c r="J17" s="224"/>
      <c r="K17" s="222">
        <v>1.85</v>
      </c>
      <c r="L17" s="223">
        <v>1.79</v>
      </c>
      <c r="M17" s="222">
        <v>1.82</v>
      </c>
      <c r="N17" s="224"/>
      <c r="O17" s="222">
        <v>1.8413148333333333</v>
      </c>
      <c r="P17" s="223">
        <v>1.68</v>
      </c>
      <c r="Q17" s="222">
        <v>1.76</v>
      </c>
      <c r="R17" s="225"/>
      <c r="S17" s="140"/>
      <c r="T17" s="140"/>
      <c r="U17" s="140"/>
      <c r="V17" s="87"/>
      <c r="W17" s="140"/>
    </row>
    <row r="18" spans="1:23" x14ac:dyDescent="0.2">
      <c r="A18" s="1"/>
      <c r="B18" s="8"/>
      <c r="C18" s="2"/>
      <c r="D18" s="25" t="s">
        <v>33</v>
      </c>
      <c r="E18" s="20"/>
      <c r="F18" s="173"/>
      <c r="G18" s="116">
        <v>9.8765432098765427E-2</v>
      </c>
      <c r="H18" s="116">
        <v>8.4848484848484951E-2</v>
      </c>
      <c r="I18" s="116">
        <v>9.2024539877300748E-2</v>
      </c>
      <c r="J18" s="85"/>
      <c r="K18" s="116">
        <f t="shared" ref="K18:M18" si="10">K17/G17-1</f>
        <v>3.9325842696629199E-2</v>
      </c>
      <c r="L18" s="116">
        <f t="shared" si="10"/>
        <v>0</v>
      </c>
      <c r="M18" s="116">
        <f t="shared" si="10"/>
        <v>2.2471910112359605E-2</v>
      </c>
      <c r="N18" s="85"/>
      <c r="O18" s="116">
        <f t="shared" ref="O18:Q18" si="11">O17/K17-1</f>
        <v>-4.6946846846847023E-3</v>
      </c>
      <c r="P18" s="116">
        <f t="shared" si="11"/>
        <v>-6.1452513966480549E-2</v>
      </c>
      <c r="Q18" s="116">
        <f t="shared" si="11"/>
        <v>-3.2967032967032961E-2</v>
      </c>
      <c r="R18" s="86"/>
      <c r="S18" s="140"/>
      <c r="T18" s="140"/>
      <c r="U18" s="140"/>
      <c r="V18" s="87"/>
      <c r="W18" s="140"/>
    </row>
    <row r="19" spans="1:23" ht="16" x14ac:dyDescent="0.2">
      <c r="A19" s="1"/>
      <c r="B19" s="8"/>
      <c r="C19" s="2"/>
      <c r="D19" s="20" t="s">
        <v>95</v>
      </c>
      <c r="E19" s="20"/>
      <c r="F19" s="173"/>
      <c r="G19" s="198">
        <v>59.52</v>
      </c>
      <c r="H19" s="198">
        <v>63.07</v>
      </c>
      <c r="I19" s="198">
        <v>61.31</v>
      </c>
      <c r="J19" s="220"/>
      <c r="K19" s="198">
        <v>64.11</v>
      </c>
      <c r="L19" s="198">
        <v>64.44</v>
      </c>
      <c r="M19" s="198">
        <v>64.27</v>
      </c>
      <c r="N19" s="220"/>
      <c r="O19" s="198">
        <v>61.5</v>
      </c>
      <c r="P19" s="198">
        <v>59.9</v>
      </c>
      <c r="Q19" s="198">
        <v>60.8</v>
      </c>
      <c r="R19" s="221"/>
      <c r="S19" s="140"/>
      <c r="T19" s="140"/>
      <c r="U19" s="140"/>
      <c r="V19" s="87"/>
      <c r="W19" s="140"/>
    </row>
    <row r="20" spans="1:23" x14ac:dyDescent="0.2">
      <c r="A20" s="176"/>
      <c r="B20" s="8"/>
      <c r="C20" s="2"/>
      <c r="D20" s="25" t="s">
        <v>33</v>
      </c>
      <c r="E20" s="20"/>
      <c r="F20" s="173"/>
      <c r="G20" s="116">
        <v>0.1306990881458967</v>
      </c>
      <c r="H20" s="116">
        <v>0.12064676616915415</v>
      </c>
      <c r="I20" s="116">
        <v>0.12433522831468924</v>
      </c>
      <c r="J20" s="85"/>
      <c r="K20" s="116">
        <f t="shared" ref="K20:M20" si="12">K19/G19-1</f>
        <v>7.7116935483870996E-2</v>
      </c>
      <c r="L20" s="116">
        <f t="shared" si="12"/>
        <v>2.172189630569199E-2</v>
      </c>
      <c r="M20" s="116">
        <f t="shared" si="12"/>
        <v>4.8279236666122882E-2</v>
      </c>
      <c r="N20" s="85"/>
      <c r="O20" s="116">
        <f t="shared" ref="O20:Q20" si="13">O19/K19-1</f>
        <v>-4.0711277491810915E-2</v>
      </c>
      <c r="P20" s="116">
        <f t="shared" si="13"/>
        <v>-7.0453134698944764E-2</v>
      </c>
      <c r="Q20" s="116">
        <f t="shared" si="13"/>
        <v>-5.3990975571806432E-2</v>
      </c>
      <c r="R20" s="86"/>
      <c r="S20" s="140"/>
      <c r="T20" s="140"/>
      <c r="U20" s="140"/>
      <c r="V20" s="87"/>
      <c r="W20" s="140"/>
    </row>
    <row r="21" spans="1:23" ht="15.75" customHeight="1" x14ac:dyDescent="0.2">
      <c r="A21" s="176"/>
      <c r="B21" s="8"/>
      <c r="C21" s="2"/>
      <c r="D21" s="20" t="s">
        <v>13</v>
      </c>
      <c r="E21" s="20"/>
      <c r="F21" s="173"/>
      <c r="G21" s="45">
        <v>318</v>
      </c>
      <c r="H21" s="93">
        <v>339</v>
      </c>
      <c r="I21" s="45">
        <v>657</v>
      </c>
      <c r="J21" s="85"/>
      <c r="K21" s="45">
        <v>389</v>
      </c>
      <c r="L21" s="93">
        <f>M21-K21</f>
        <v>388</v>
      </c>
      <c r="M21" s="45">
        <v>777</v>
      </c>
      <c r="N21" s="85"/>
      <c r="O21" s="45">
        <v>473</v>
      </c>
      <c r="P21" s="93">
        <f>Q21-O21</f>
        <v>519</v>
      </c>
      <c r="Q21" s="45">
        <v>992</v>
      </c>
      <c r="R21" s="86"/>
      <c r="S21" s="140"/>
      <c r="T21" s="140"/>
      <c r="U21" s="140"/>
      <c r="V21" s="87"/>
      <c r="W21" s="140"/>
    </row>
    <row r="22" spans="1:23" ht="15.75" customHeight="1" x14ac:dyDescent="0.2">
      <c r="A22" s="176"/>
      <c r="B22" s="8"/>
      <c r="C22" s="2"/>
      <c r="D22" s="25" t="s">
        <v>14</v>
      </c>
      <c r="E22" s="20"/>
      <c r="F22" s="173"/>
      <c r="G22" s="116">
        <v>0.3706896551724137</v>
      </c>
      <c r="H22" s="116">
        <v>0.33464566929133865</v>
      </c>
      <c r="I22" s="116">
        <v>0.35185185185185186</v>
      </c>
      <c r="J22" s="85"/>
      <c r="K22" s="116">
        <f t="shared" ref="K22:M22" si="14">K21/G21-1</f>
        <v>0.22327044025157239</v>
      </c>
      <c r="L22" s="116">
        <f t="shared" si="14"/>
        <v>0.14454277286135686</v>
      </c>
      <c r="M22" s="116">
        <f t="shared" si="14"/>
        <v>0.18264840182648401</v>
      </c>
      <c r="N22" s="85"/>
      <c r="O22" s="116">
        <f t="shared" ref="O22:Q22" si="15">O21/K21-1</f>
        <v>0.21593830334190223</v>
      </c>
      <c r="P22" s="116">
        <f t="shared" si="15"/>
        <v>0.33762886597938135</v>
      </c>
      <c r="Q22" s="116">
        <f t="shared" si="15"/>
        <v>0.27670527670527667</v>
      </c>
      <c r="R22" s="86"/>
      <c r="S22" s="140"/>
      <c r="T22" s="140"/>
      <c r="U22" s="140"/>
      <c r="V22" s="87"/>
      <c r="W22" s="140"/>
    </row>
    <row r="23" spans="1:23" ht="15.75" customHeight="1" x14ac:dyDescent="0.2">
      <c r="A23" s="176"/>
      <c r="B23" s="8"/>
      <c r="C23" s="2"/>
      <c r="D23" s="25" t="s">
        <v>15</v>
      </c>
      <c r="E23" s="20"/>
      <c r="F23" s="173"/>
      <c r="G23" s="116">
        <v>0.32</v>
      </c>
      <c r="H23" s="116">
        <v>0.22</v>
      </c>
      <c r="I23" s="116">
        <v>0.27</v>
      </c>
      <c r="J23" s="85"/>
      <c r="K23" s="116">
        <v>0.2</v>
      </c>
      <c r="L23" s="116">
        <v>0.16</v>
      </c>
      <c r="M23" s="116">
        <v>0.18</v>
      </c>
      <c r="N23" s="85"/>
      <c r="O23" s="116">
        <v>0.17</v>
      </c>
      <c r="P23" s="116">
        <v>0.15</v>
      </c>
      <c r="Q23" s="116">
        <v>0.16</v>
      </c>
      <c r="R23" s="86"/>
      <c r="S23" s="140"/>
      <c r="T23" s="140"/>
      <c r="U23" s="226"/>
      <c r="V23" s="87"/>
      <c r="W23" s="140"/>
    </row>
    <row r="24" spans="1:23" ht="15.75" customHeight="1" x14ac:dyDescent="0.2">
      <c r="A24" s="176"/>
      <c r="B24" s="8"/>
      <c r="C24" s="2"/>
      <c r="D24" s="20" t="s">
        <v>16</v>
      </c>
      <c r="E24" s="20"/>
      <c r="F24" s="173"/>
      <c r="G24" s="45">
        <v>88</v>
      </c>
      <c r="H24" s="93">
        <f>I24-G24</f>
        <v>95</v>
      </c>
      <c r="I24" s="45">
        <v>183</v>
      </c>
      <c r="J24" s="85"/>
      <c r="K24" s="45">
        <v>152</v>
      </c>
      <c r="L24" s="93">
        <f>M24-K24</f>
        <v>162</v>
      </c>
      <c r="M24" s="45">
        <v>314</v>
      </c>
      <c r="N24" s="85"/>
      <c r="O24" s="45">
        <v>231</v>
      </c>
      <c r="P24" s="93">
        <f>Q24-O24</f>
        <v>250</v>
      </c>
      <c r="Q24" s="45">
        <v>481</v>
      </c>
      <c r="R24" s="86"/>
      <c r="S24" s="226"/>
      <c r="T24" s="140"/>
      <c r="U24" s="140"/>
      <c r="V24" s="87"/>
      <c r="W24" s="140"/>
    </row>
    <row r="25" spans="1:23" ht="15.75" customHeight="1" x14ac:dyDescent="0.2">
      <c r="A25" s="176"/>
      <c r="B25" s="8"/>
      <c r="C25" s="2"/>
      <c r="D25" s="25" t="s">
        <v>17</v>
      </c>
      <c r="E25" s="20"/>
      <c r="F25" s="173"/>
      <c r="G25" s="116">
        <f t="shared" ref="G25:I25" si="16">G24/G21</f>
        <v>0.27672955974842767</v>
      </c>
      <c r="H25" s="116">
        <f t="shared" si="16"/>
        <v>0.28023598820058998</v>
      </c>
      <c r="I25" s="116">
        <f t="shared" si="16"/>
        <v>0.27853881278538811</v>
      </c>
      <c r="J25" s="85"/>
      <c r="K25" s="116">
        <f t="shared" ref="K25:M25" si="17">K24/K21</f>
        <v>0.39074550128534702</v>
      </c>
      <c r="L25" s="116">
        <f t="shared" si="17"/>
        <v>0.4175257731958763</v>
      </c>
      <c r="M25" s="116">
        <f t="shared" si="17"/>
        <v>0.40411840411840411</v>
      </c>
      <c r="N25" s="85"/>
      <c r="O25" s="116">
        <f t="shared" ref="O25:Q25" si="18">O24/O21</f>
        <v>0.48837209302325579</v>
      </c>
      <c r="P25" s="116">
        <f t="shared" si="18"/>
        <v>0.48169556840077071</v>
      </c>
      <c r="Q25" s="116">
        <f t="shared" si="18"/>
        <v>0.4848790322580645</v>
      </c>
      <c r="R25" s="86"/>
      <c r="S25" s="140"/>
      <c r="T25" s="140"/>
      <c r="U25" s="140"/>
      <c r="V25" s="87"/>
      <c r="W25" s="140"/>
    </row>
    <row r="26" spans="1:23" ht="15.75" customHeight="1" x14ac:dyDescent="0.2">
      <c r="A26" s="176"/>
      <c r="B26" s="8"/>
      <c r="C26" s="2"/>
      <c r="D26" s="20" t="s">
        <v>18</v>
      </c>
      <c r="E26" s="20"/>
      <c r="F26" s="173"/>
      <c r="G26" s="45">
        <v>66</v>
      </c>
      <c r="H26" s="93">
        <f>I26-G26</f>
        <v>67</v>
      </c>
      <c r="I26" s="45">
        <v>133</v>
      </c>
      <c r="J26" s="85"/>
      <c r="K26" s="45">
        <v>129</v>
      </c>
      <c r="L26" s="93">
        <f>M26-K26</f>
        <v>144</v>
      </c>
      <c r="M26" s="45">
        <v>273</v>
      </c>
      <c r="N26" s="85"/>
      <c r="O26" s="45">
        <v>205</v>
      </c>
      <c r="P26" s="93">
        <f>Q26-O26</f>
        <v>222</v>
      </c>
      <c r="Q26" s="45">
        <v>427</v>
      </c>
      <c r="R26" s="86"/>
      <c r="S26" s="140"/>
      <c r="T26" s="140"/>
      <c r="U26" s="140"/>
      <c r="V26" s="87"/>
      <c r="W26" s="140"/>
    </row>
    <row r="27" spans="1:23" ht="15.75" customHeight="1" x14ac:dyDescent="0.2">
      <c r="A27" s="1"/>
      <c r="B27" s="8"/>
      <c r="C27" s="2"/>
      <c r="D27" s="25" t="s">
        <v>19</v>
      </c>
      <c r="E27" s="20"/>
      <c r="F27" s="173"/>
      <c r="G27" s="116">
        <f t="shared" ref="G27:I27" si="19">G26/G21</f>
        <v>0.20754716981132076</v>
      </c>
      <c r="H27" s="116">
        <f t="shared" si="19"/>
        <v>0.19764011799410031</v>
      </c>
      <c r="I27" s="116">
        <f t="shared" si="19"/>
        <v>0.20243531202435311</v>
      </c>
      <c r="J27" s="85"/>
      <c r="K27" s="116">
        <f t="shared" ref="K27:M27" si="20">K26/K21</f>
        <v>0.33161953727506427</v>
      </c>
      <c r="L27" s="116">
        <f t="shared" si="20"/>
        <v>0.37113402061855671</v>
      </c>
      <c r="M27" s="116">
        <f t="shared" si="20"/>
        <v>0.35135135135135137</v>
      </c>
      <c r="N27" s="85"/>
      <c r="O27" s="116">
        <f t="shared" ref="O27:Q27" si="21">O26/O21</f>
        <v>0.43340380549682878</v>
      </c>
      <c r="P27" s="116">
        <f t="shared" si="21"/>
        <v>0.4277456647398844</v>
      </c>
      <c r="Q27" s="116">
        <f t="shared" si="21"/>
        <v>0.43044354838709675</v>
      </c>
      <c r="R27" s="86"/>
      <c r="S27" s="140"/>
      <c r="T27" s="140"/>
      <c r="U27" s="140"/>
      <c r="V27" s="87"/>
      <c r="W27" s="140"/>
    </row>
    <row r="28" spans="1:23" ht="15.75" customHeight="1" x14ac:dyDescent="0.2">
      <c r="A28" s="1"/>
      <c r="B28" s="8"/>
      <c r="C28" s="2"/>
      <c r="D28" s="84" t="s">
        <v>96</v>
      </c>
      <c r="E28" s="31"/>
      <c r="F28" s="173"/>
      <c r="G28" s="32"/>
      <c r="H28" s="32"/>
      <c r="I28" s="32"/>
      <c r="J28" s="85"/>
      <c r="K28" s="32"/>
      <c r="L28" s="32"/>
      <c r="M28" s="32"/>
      <c r="N28" s="85"/>
      <c r="O28" s="32"/>
      <c r="P28" s="32"/>
      <c r="Q28" s="32"/>
      <c r="R28" s="86"/>
      <c r="S28" s="140"/>
      <c r="T28" s="140"/>
      <c r="U28" s="140"/>
      <c r="V28" s="87"/>
      <c r="W28" s="140"/>
    </row>
    <row r="29" spans="1:23" ht="15.75" customHeight="1" x14ac:dyDescent="0.2">
      <c r="A29" s="1"/>
      <c r="B29" s="8"/>
      <c r="C29" s="2"/>
      <c r="D29" s="20" t="s">
        <v>97</v>
      </c>
      <c r="E29" s="20"/>
      <c r="F29" s="173"/>
      <c r="G29" s="223" t="s">
        <v>56</v>
      </c>
      <c r="H29" s="223" t="s">
        <v>56</v>
      </c>
      <c r="I29" s="223" t="s">
        <v>56</v>
      </c>
      <c r="J29" s="85"/>
      <c r="K29" s="223">
        <f>0.0085*1000</f>
        <v>8.5</v>
      </c>
      <c r="L29" s="223">
        <f>0.008482*1000</f>
        <v>8.4819999999999993</v>
      </c>
      <c r="M29" s="223">
        <f>0.008491*1000</f>
        <v>8.4909999999999997</v>
      </c>
      <c r="N29" s="227"/>
      <c r="O29" s="223">
        <f>0.008889*1000</f>
        <v>8.8889999999999993</v>
      </c>
      <c r="P29" s="223">
        <f>0.009062*1000</f>
        <v>9.0620000000000012</v>
      </c>
      <c r="Q29" s="223">
        <f>0.008976*1000</f>
        <v>8.9759999999999991</v>
      </c>
      <c r="R29" s="86"/>
      <c r="S29" s="140"/>
      <c r="T29" s="140"/>
      <c r="U29" s="140"/>
      <c r="V29" s="87"/>
      <c r="W29" s="140"/>
    </row>
    <row r="30" spans="1:23" ht="15.75" customHeight="1" x14ac:dyDescent="0.2">
      <c r="A30" s="1"/>
      <c r="B30" s="8"/>
      <c r="C30" s="2"/>
      <c r="D30" s="25" t="s">
        <v>33</v>
      </c>
      <c r="E30" s="20"/>
      <c r="F30" s="173"/>
      <c r="G30" s="111" t="s">
        <v>56</v>
      </c>
      <c r="H30" s="111" t="s">
        <v>56</v>
      </c>
      <c r="I30" s="111" t="s">
        <v>56</v>
      </c>
      <c r="J30" s="85"/>
      <c r="K30" s="111" t="s">
        <v>56</v>
      </c>
      <c r="L30" s="111" t="s">
        <v>56</v>
      </c>
      <c r="M30" s="111" t="s">
        <v>56</v>
      </c>
      <c r="N30" s="228"/>
      <c r="O30" s="111">
        <f t="shared" ref="O30:Q30" si="22">O29/K29-1</f>
        <v>4.576470588235293E-2</v>
      </c>
      <c r="P30" s="111">
        <f t="shared" si="22"/>
        <v>6.8380099033247044E-2</v>
      </c>
      <c r="Q30" s="111">
        <f t="shared" si="22"/>
        <v>5.7119302791190707E-2</v>
      </c>
      <c r="R30" s="86"/>
      <c r="S30" s="140"/>
      <c r="T30" s="140"/>
      <c r="U30" s="140"/>
      <c r="V30" s="87"/>
      <c r="W30" s="140"/>
    </row>
    <row r="31" spans="1:23" ht="15.75" customHeight="1" x14ac:dyDescent="0.2">
      <c r="A31" s="1"/>
      <c r="B31" s="8"/>
      <c r="C31" s="2"/>
      <c r="D31" s="20" t="s">
        <v>98</v>
      </c>
      <c r="E31" s="20"/>
      <c r="F31" s="173"/>
      <c r="G31" s="45" t="s">
        <v>56</v>
      </c>
      <c r="H31" s="45" t="s">
        <v>56</v>
      </c>
      <c r="I31" s="45" t="s">
        <v>56</v>
      </c>
      <c r="J31" s="85"/>
      <c r="K31" s="45">
        <f>0.319097*1000</f>
        <v>319.09700000000004</v>
      </c>
      <c r="L31" s="45">
        <f>0.326014*1000</f>
        <v>326.01400000000001</v>
      </c>
      <c r="M31" s="45">
        <f>0.322556*1000</f>
        <v>322.55599999999998</v>
      </c>
      <c r="N31" s="227"/>
      <c r="O31" s="45">
        <f>0.3603*1000</f>
        <v>360.3</v>
      </c>
      <c r="P31" s="45">
        <f>0.381929*1000</f>
        <v>381.92900000000003</v>
      </c>
      <c r="Q31" s="45">
        <f>0.371114*1000</f>
        <v>371.11399999999998</v>
      </c>
      <c r="R31" s="86"/>
      <c r="S31" s="140"/>
      <c r="T31" s="140"/>
      <c r="U31" s="140"/>
      <c r="V31" s="87"/>
      <c r="W31" s="140"/>
    </row>
    <row r="32" spans="1:23" ht="15.75" customHeight="1" x14ac:dyDescent="0.2">
      <c r="A32" s="1"/>
      <c r="B32" s="8"/>
      <c r="C32" s="2"/>
      <c r="D32" s="25" t="s">
        <v>33</v>
      </c>
      <c r="E32" s="20"/>
      <c r="F32" s="173"/>
      <c r="G32" s="111" t="s">
        <v>56</v>
      </c>
      <c r="H32" s="111" t="s">
        <v>56</v>
      </c>
      <c r="I32" s="111" t="s">
        <v>56</v>
      </c>
      <c r="J32" s="85"/>
      <c r="K32" s="111" t="s">
        <v>56</v>
      </c>
      <c r="L32" s="111" t="s">
        <v>56</v>
      </c>
      <c r="M32" s="111" t="s">
        <v>56</v>
      </c>
      <c r="N32" s="228"/>
      <c r="O32" s="111">
        <f t="shared" ref="O32:Q32" si="23">O31/K31-1</f>
        <v>0.12912374607094379</v>
      </c>
      <c r="P32" s="111">
        <f t="shared" si="23"/>
        <v>0.17151103940321577</v>
      </c>
      <c r="Q32" s="111">
        <f t="shared" si="23"/>
        <v>0.15054130135542354</v>
      </c>
      <c r="R32" s="86"/>
      <c r="S32" s="140"/>
      <c r="T32" s="140"/>
      <c r="U32" s="140"/>
      <c r="V32" s="87"/>
      <c r="W32" s="140"/>
    </row>
    <row r="33" spans="1:23" ht="15.75" customHeight="1" x14ac:dyDescent="0.2">
      <c r="A33" s="1"/>
      <c r="B33" s="8"/>
      <c r="C33" s="2"/>
      <c r="D33" s="25"/>
      <c r="E33" s="20"/>
      <c r="F33" s="173"/>
      <c r="G33" s="111"/>
      <c r="H33" s="111"/>
      <c r="I33" s="111"/>
      <c r="J33" s="85"/>
      <c r="K33" s="111"/>
      <c r="L33" s="111"/>
      <c r="M33" s="111"/>
      <c r="N33" s="85"/>
      <c r="O33" s="111"/>
      <c r="P33" s="111"/>
      <c r="Q33" s="111"/>
      <c r="R33" s="86"/>
      <c r="S33" s="140"/>
      <c r="T33" s="140"/>
      <c r="U33" s="140"/>
      <c r="V33" s="87"/>
      <c r="W33" s="140"/>
    </row>
    <row r="34" spans="1:23" ht="15.75" customHeight="1" x14ac:dyDescent="0.2">
      <c r="A34" s="1"/>
      <c r="B34" s="8"/>
      <c r="C34" s="67" t="s">
        <v>30</v>
      </c>
      <c r="D34" s="84" t="s">
        <v>99</v>
      </c>
      <c r="E34" s="31"/>
      <c r="F34" s="173"/>
      <c r="G34" s="229"/>
      <c r="H34" s="32"/>
      <c r="I34" s="32"/>
      <c r="J34" s="85"/>
      <c r="K34" s="229"/>
      <c r="L34" s="32"/>
      <c r="M34" s="32"/>
      <c r="N34" s="85"/>
      <c r="O34" s="229"/>
      <c r="P34" s="32"/>
      <c r="Q34" s="32"/>
      <c r="R34" s="86"/>
      <c r="S34" s="140"/>
      <c r="T34" s="140"/>
      <c r="U34" s="140"/>
      <c r="V34" s="87"/>
      <c r="W34" s="140"/>
    </row>
    <row r="35" spans="1:23" ht="15.75" customHeight="1" x14ac:dyDescent="0.2">
      <c r="A35" s="1"/>
      <c r="B35" s="8"/>
      <c r="C35" s="2"/>
      <c r="D35" s="20" t="s">
        <v>32</v>
      </c>
      <c r="E35" s="20"/>
      <c r="F35" s="173"/>
      <c r="G35" s="45" t="s">
        <v>56</v>
      </c>
      <c r="H35" s="93">
        <f>I35</f>
        <v>341</v>
      </c>
      <c r="I35" s="93">
        <v>341</v>
      </c>
      <c r="J35" s="85"/>
      <c r="K35" s="45" t="s">
        <v>56</v>
      </c>
      <c r="L35" s="93">
        <f>M35</f>
        <v>320</v>
      </c>
      <c r="M35" s="93">
        <v>320</v>
      </c>
      <c r="N35" s="85"/>
      <c r="O35" s="45" t="s">
        <v>56</v>
      </c>
      <c r="P35" s="93">
        <f>Q35</f>
        <v>292</v>
      </c>
      <c r="Q35" s="93">
        <v>292</v>
      </c>
      <c r="R35" s="86"/>
      <c r="S35" s="140"/>
      <c r="T35" s="140"/>
      <c r="U35" s="140"/>
      <c r="V35" s="87"/>
      <c r="W35" s="140"/>
    </row>
    <row r="36" spans="1:23" ht="15.75" customHeight="1" x14ac:dyDescent="0.2">
      <c r="A36" s="1"/>
      <c r="B36" s="8"/>
      <c r="C36" s="2"/>
      <c r="D36" s="25" t="s">
        <v>33</v>
      </c>
      <c r="E36" s="20"/>
      <c r="F36" s="173"/>
      <c r="G36" s="111" t="s">
        <v>56</v>
      </c>
      <c r="H36" s="111" t="s">
        <v>56</v>
      </c>
      <c r="I36" s="111" t="s">
        <v>56</v>
      </c>
      <c r="J36" s="85"/>
      <c r="K36" s="111" t="s">
        <v>56</v>
      </c>
      <c r="L36" s="116">
        <f t="shared" ref="L36:M36" si="24">L35/H35-1</f>
        <v>-6.1583577712609916E-2</v>
      </c>
      <c r="M36" s="116">
        <f t="shared" si="24"/>
        <v>-6.1583577712609916E-2</v>
      </c>
      <c r="N36" s="85"/>
      <c r="O36" s="111" t="s">
        <v>56</v>
      </c>
      <c r="P36" s="116">
        <f t="shared" ref="P36:Q36" si="25">P35/L35-1</f>
        <v>-8.7500000000000022E-2</v>
      </c>
      <c r="Q36" s="116">
        <f t="shared" si="25"/>
        <v>-8.7500000000000022E-2</v>
      </c>
      <c r="R36" s="86"/>
      <c r="S36" s="140"/>
      <c r="T36" s="140"/>
      <c r="U36" s="140"/>
      <c r="V36" s="87"/>
      <c r="W36" s="140"/>
    </row>
    <row r="37" spans="1:23" ht="15.75" customHeight="1" x14ac:dyDescent="0.2">
      <c r="A37" s="1"/>
      <c r="B37" s="8"/>
      <c r="C37" s="2"/>
      <c r="D37" s="25" t="s">
        <v>100</v>
      </c>
      <c r="E37" s="20"/>
      <c r="F37" s="173"/>
      <c r="G37" s="111" t="s">
        <v>56</v>
      </c>
      <c r="H37" s="111" t="s">
        <v>56</v>
      </c>
      <c r="I37" s="111" t="s">
        <v>56</v>
      </c>
      <c r="J37" s="85"/>
      <c r="K37" s="111" t="s">
        <v>56</v>
      </c>
      <c r="L37" s="116">
        <v>-0.06</v>
      </c>
      <c r="M37" s="116">
        <v>-0.06</v>
      </c>
      <c r="N37" s="85"/>
      <c r="O37" s="111" t="s">
        <v>56</v>
      </c>
      <c r="P37" s="116">
        <v>-7.0000000000000007E-2</v>
      </c>
      <c r="Q37" s="116">
        <v>-7.0000000000000007E-2</v>
      </c>
      <c r="R37" s="86"/>
      <c r="T37" s="140"/>
      <c r="U37" s="140"/>
      <c r="V37" s="87"/>
      <c r="W37" s="140"/>
    </row>
    <row r="38" spans="1:23" ht="15.75" customHeight="1" x14ac:dyDescent="0.2">
      <c r="A38" s="1"/>
      <c r="B38" s="8"/>
      <c r="C38" s="2"/>
      <c r="D38" s="25" t="s">
        <v>34</v>
      </c>
      <c r="E38" s="20"/>
      <c r="F38" s="173"/>
      <c r="G38" s="111" t="s">
        <v>56</v>
      </c>
      <c r="H38" s="116">
        <v>0.37</v>
      </c>
      <c r="I38" s="116">
        <v>0.37</v>
      </c>
      <c r="J38" s="85"/>
      <c r="K38" s="111" t="s">
        <v>56</v>
      </c>
      <c r="L38" s="116">
        <v>0.37</v>
      </c>
      <c r="M38" s="116">
        <v>0.37</v>
      </c>
      <c r="N38" s="85"/>
      <c r="O38" s="111" t="s">
        <v>56</v>
      </c>
      <c r="P38" s="116">
        <v>0.38</v>
      </c>
      <c r="Q38" s="116">
        <v>0.38</v>
      </c>
      <c r="R38" s="86"/>
      <c r="T38" s="140"/>
      <c r="U38" s="140"/>
      <c r="V38" s="87"/>
      <c r="W38" s="140"/>
    </row>
    <row r="39" spans="1:23" ht="15.75" customHeight="1" x14ac:dyDescent="0.2">
      <c r="A39" s="1"/>
      <c r="B39" s="8"/>
      <c r="C39" s="2"/>
      <c r="D39" s="20" t="s">
        <v>101</v>
      </c>
      <c r="E39" s="20"/>
      <c r="F39" s="173"/>
      <c r="G39" s="45" t="s">
        <v>56</v>
      </c>
      <c r="H39" s="93">
        <f>I39</f>
        <v>10328</v>
      </c>
      <c r="I39" s="45">
        <v>10328</v>
      </c>
      <c r="J39" s="85"/>
      <c r="K39" s="45" t="s">
        <v>56</v>
      </c>
      <c r="L39" s="93">
        <f>M39</f>
        <v>10137</v>
      </c>
      <c r="M39" s="45">
        <v>10137</v>
      </c>
      <c r="N39" s="85"/>
      <c r="O39" s="45" t="s">
        <v>56</v>
      </c>
      <c r="P39" s="93">
        <f>Q39</f>
        <v>10705</v>
      </c>
      <c r="Q39" s="45">
        <v>10705</v>
      </c>
      <c r="R39" s="86"/>
      <c r="T39" s="140"/>
      <c r="U39" s="140"/>
      <c r="V39" s="87"/>
      <c r="W39" s="140"/>
    </row>
    <row r="40" spans="1:23" ht="15.75" customHeight="1" x14ac:dyDescent="0.2">
      <c r="A40" s="1"/>
      <c r="B40" s="8"/>
      <c r="C40" s="2"/>
      <c r="D40" s="25" t="s">
        <v>14</v>
      </c>
      <c r="E40" s="20"/>
      <c r="F40" s="173"/>
      <c r="G40" s="111" t="s">
        <v>56</v>
      </c>
      <c r="H40" s="230" t="s">
        <v>56</v>
      </c>
      <c r="I40" s="230" t="s">
        <v>56</v>
      </c>
      <c r="J40" s="85"/>
      <c r="K40" s="111" t="s">
        <v>56</v>
      </c>
      <c r="L40" s="116">
        <f t="shared" ref="L40:M40" si="26">L39/H39-1</f>
        <v>-1.8493415956622794E-2</v>
      </c>
      <c r="M40" s="116">
        <f t="shared" si="26"/>
        <v>-1.8493415956622794E-2</v>
      </c>
      <c r="N40" s="85"/>
      <c r="O40" s="111" t="s">
        <v>56</v>
      </c>
      <c r="P40" s="116">
        <f t="shared" ref="P40:Q40" si="27">P39/L39-1</f>
        <v>5.6032356713031417E-2</v>
      </c>
      <c r="Q40" s="116">
        <f t="shared" si="27"/>
        <v>5.6032356713031417E-2</v>
      </c>
      <c r="R40" s="86"/>
      <c r="S40" s="140"/>
      <c r="T40" s="140"/>
      <c r="U40" s="140"/>
      <c r="V40" s="87"/>
      <c r="W40" s="140"/>
    </row>
    <row r="41" spans="1:23" ht="15.75" customHeight="1" x14ac:dyDescent="0.2">
      <c r="A41" s="1"/>
      <c r="B41" s="8"/>
      <c r="C41" s="2"/>
      <c r="D41" s="25" t="s">
        <v>102</v>
      </c>
      <c r="E41" s="20"/>
      <c r="F41" s="173"/>
      <c r="G41" s="111" t="s">
        <v>56</v>
      </c>
      <c r="H41" s="230" t="s">
        <v>56</v>
      </c>
      <c r="I41" s="230" t="s">
        <v>56</v>
      </c>
      <c r="J41" s="85"/>
      <c r="K41" s="111" t="s">
        <v>56</v>
      </c>
      <c r="L41" s="116">
        <v>0</v>
      </c>
      <c r="M41" s="116">
        <v>0</v>
      </c>
      <c r="N41" s="85"/>
      <c r="O41" s="111" t="s">
        <v>56</v>
      </c>
      <c r="P41" s="116">
        <v>0</v>
      </c>
      <c r="Q41" s="116">
        <v>0</v>
      </c>
      <c r="R41" s="86"/>
      <c r="S41" s="140"/>
      <c r="T41" s="140"/>
      <c r="U41" s="140"/>
      <c r="V41" s="87"/>
      <c r="W41" s="140"/>
    </row>
    <row r="42" spans="1:23" ht="15.75" customHeight="1" x14ac:dyDescent="0.2">
      <c r="A42" s="1"/>
      <c r="B42" s="8"/>
      <c r="C42" s="2"/>
      <c r="D42" s="20" t="s">
        <v>103</v>
      </c>
      <c r="E42" s="20"/>
      <c r="F42" s="173"/>
      <c r="G42" s="36" t="s">
        <v>56</v>
      </c>
      <c r="H42" s="93">
        <f t="shared" ref="H42:H43" si="28">I42</f>
        <v>332041</v>
      </c>
      <c r="I42" s="80">
        <v>332041</v>
      </c>
      <c r="J42" s="85"/>
      <c r="K42" s="36" t="s">
        <v>56</v>
      </c>
      <c r="L42" s="93">
        <f t="shared" ref="L42:L43" si="29">M42</f>
        <v>359224</v>
      </c>
      <c r="M42" s="80">
        <v>359224</v>
      </c>
      <c r="N42" s="85"/>
      <c r="O42" s="36" t="s">
        <v>56</v>
      </c>
      <c r="P42" s="22">
        <v>342524</v>
      </c>
      <c r="Q42" s="36">
        <v>342524</v>
      </c>
      <c r="R42" s="86"/>
      <c r="S42" s="140"/>
      <c r="T42" s="140"/>
      <c r="U42" s="140"/>
      <c r="V42" s="87"/>
      <c r="W42" s="140"/>
    </row>
    <row r="43" spans="1:23" ht="15.75" customHeight="1" x14ac:dyDescent="0.2">
      <c r="A43" s="1"/>
      <c r="B43" s="8"/>
      <c r="C43" s="2"/>
      <c r="D43" s="20" t="s">
        <v>13</v>
      </c>
      <c r="E43" s="20"/>
      <c r="F43" s="173"/>
      <c r="G43" s="45" t="s">
        <v>56</v>
      </c>
      <c r="H43" s="93">
        <f t="shared" si="28"/>
        <v>1943</v>
      </c>
      <c r="I43" s="80">
        <v>1943</v>
      </c>
      <c r="J43" s="85"/>
      <c r="K43" s="45" t="s">
        <v>56</v>
      </c>
      <c r="L43" s="93">
        <f t="shared" si="29"/>
        <v>1890</v>
      </c>
      <c r="M43" s="80">
        <v>1890</v>
      </c>
      <c r="N43" s="85"/>
      <c r="O43" s="45" t="s">
        <v>56</v>
      </c>
      <c r="P43" s="45">
        <v>1924</v>
      </c>
      <c r="Q43" s="93">
        <v>1924</v>
      </c>
      <c r="R43" s="86"/>
      <c r="S43" s="140"/>
      <c r="T43" s="140"/>
      <c r="U43" s="140"/>
      <c r="V43" s="87"/>
      <c r="W43" s="140"/>
    </row>
    <row r="44" spans="1:23" ht="15.75" customHeight="1" x14ac:dyDescent="0.2">
      <c r="A44" s="1"/>
      <c r="B44" s="8"/>
      <c r="C44" s="2"/>
      <c r="D44" s="25" t="s">
        <v>14</v>
      </c>
      <c r="E44" s="20"/>
      <c r="F44" s="173"/>
      <c r="G44" s="111" t="s">
        <v>56</v>
      </c>
      <c r="H44" s="230" t="s">
        <v>56</v>
      </c>
      <c r="I44" s="230" t="s">
        <v>56</v>
      </c>
      <c r="J44" s="85"/>
      <c r="K44" s="111" t="s">
        <v>56</v>
      </c>
      <c r="L44" s="116">
        <f t="shared" ref="L44:M44" si="30">L43/H43-1</f>
        <v>-2.7277406073082822E-2</v>
      </c>
      <c r="M44" s="116">
        <f t="shared" si="30"/>
        <v>-2.7277406073082822E-2</v>
      </c>
      <c r="N44" s="85"/>
      <c r="O44" s="111" t="s">
        <v>56</v>
      </c>
      <c r="P44" s="116">
        <f t="shared" ref="P44:Q44" si="31">P43/L43-1</f>
        <v>1.7989417989418E-2</v>
      </c>
      <c r="Q44" s="116">
        <f t="shared" si="31"/>
        <v>1.7989417989418E-2</v>
      </c>
      <c r="R44" s="86"/>
      <c r="S44" s="140"/>
      <c r="T44" s="140"/>
      <c r="U44" s="140"/>
      <c r="V44" s="87"/>
      <c r="W44" s="140"/>
    </row>
    <row r="45" spans="1:23" ht="15.75" customHeight="1" x14ac:dyDescent="0.2">
      <c r="A45" s="1"/>
      <c r="B45" s="8"/>
      <c r="C45" s="2"/>
      <c r="D45" s="25" t="s">
        <v>15</v>
      </c>
      <c r="E45" s="20"/>
      <c r="F45" s="173"/>
      <c r="G45" s="111" t="s">
        <v>56</v>
      </c>
      <c r="H45" s="230" t="s">
        <v>56</v>
      </c>
      <c r="I45" s="230" t="s">
        <v>56</v>
      </c>
      <c r="J45" s="85"/>
      <c r="K45" s="111" t="s">
        <v>56</v>
      </c>
      <c r="L45" s="116">
        <v>-0.01</v>
      </c>
      <c r="M45" s="116">
        <v>-0.01</v>
      </c>
      <c r="N45" s="85"/>
      <c r="O45" s="111" t="s">
        <v>56</v>
      </c>
      <c r="P45" s="116">
        <v>-0.06</v>
      </c>
      <c r="Q45" s="116">
        <v>-0.06</v>
      </c>
      <c r="R45" s="86"/>
      <c r="S45" s="140"/>
      <c r="T45" s="140"/>
      <c r="U45" s="140"/>
      <c r="V45" s="87"/>
      <c r="W45" s="140"/>
    </row>
    <row r="46" spans="1:23" ht="15.75" customHeight="1" x14ac:dyDescent="0.2">
      <c r="A46" s="1"/>
      <c r="B46" s="8"/>
      <c r="C46" s="2"/>
      <c r="D46" s="20" t="s">
        <v>16</v>
      </c>
      <c r="E46" s="20"/>
      <c r="F46" s="173"/>
      <c r="G46" s="45" t="s">
        <v>56</v>
      </c>
      <c r="H46" s="231" t="s">
        <v>56</v>
      </c>
      <c r="I46" s="231" t="s">
        <v>56</v>
      </c>
      <c r="J46" s="85"/>
      <c r="K46" s="45" t="s">
        <v>56</v>
      </c>
      <c r="L46" s="36">
        <v>110</v>
      </c>
      <c r="M46" s="22">
        <v>110</v>
      </c>
      <c r="N46" s="85"/>
      <c r="O46" s="45" t="s">
        <v>56</v>
      </c>
      <c r="P46" s="45">
        <v>83</v>
      </c>
      <c r="Q46" s="93">
        <v>83</v>
      </c>
      <c r="R46" s="232"/>
      <c r="S46" s="140"/>
      <c r="T46" s="140"/>
      <c r="U46" s="140"/>
      <c r="V46" s="87"/>
      <c r="W46" s="140"/>
    </row>
    <row r="47" spans="1:23" ht="15.75" customHeight="1" x14ac:dyDescent="0.2">
      <c r="A47" s="1"/>
      <c r="B47" s="8"/>
      <c r="C47" s="2"/>
      <c r="D47" s="25" t="s">
        <v>17</v>
      </c>
      <c r="E47" s="20"/>
      <c r="F47" s="173"/>
      <c r="G47" s="111" t="s">
        <v>56</v>
      </c>
      <c r="H47" s="230" t="s">
        <v>56</v>
      </c>
      <c r="I47" s="230" t="s">
        <v>56</v>
      </c>
      <c r="J47" s="85"/>
      <c r="K47" s="111" t="s">
        <v>56</v>
      </c>
      <c r="L47" s="27">
        <f t="shared" ref="L47:M47" si="32">L46/L43</f>
        <v>5.8201058201058198E-2</v>
      </c>
      <c r="M47" s="27">
        <f t="shared" si="32"/>
        <v>5.8201058201058198E-2</v>
      </c>
      <c r="N47" s="85"/>
      <c r="O47" s="111" t="s">
        <v>56</v>
      </c>
      <c r="P47" s="116">
        <f t="shared" ref="P47:Q47" si="33">P46/P43</f>
        <v>4.3139293139293142E-2</v>
      </c>
      <c r="Q47" s="116">
        <f t="shared" si="33"/>
        <v>4.3139293139293142E-2</v>
      </c>
      <c r="R47" s="86"/>
      <c r="S47" s="140"/>
      <c r="T47" s="140"/>
      <c r="U47" s="140"/>
      <c r="V47" s="87"/>
      <c r="W47" s="140"/>
    </row>
    <row r="48" spans="1:23" ht="15.75" customHeight="1" x14ac:dyDescent="0.2">
      <c r="A48" s="1"/>
      <c r="B48" s="8"/>
      <c r="C48" s="2"/>
      <c r="D48" s="20" t="s">
        <v>18</v>
      </c>
      <c r="E48" s="20"/>
      <c r="F48" s="173"/>
      <c r="G48" s="45" t="s">
        <v>56</v>
      </c>
      <c r="H48" s="231" t="s">
        <v>56</v>
      </c>
      <c r="I48" s="231" t="s">
        <v>56</v>
      </c>
      <c r="J48" s="85"/>
      <c r="K48" s="45" t="s">
        <v>56</v>
      </c>
      <c r="L48" s="36">
        <v>46</v>
      </c>
      <c r="M48" s="22">
        <v>46</v>
      </c>
      <c r="N48" s="85"/>
      <c r="O48" s="45" t="s">
        <v>56</v>
      </c>
      <c r="P48" s="45">
        <v>8</v>
      </c>
      <c r="Q48" s="93">
        <v>8</v>
      </c>
      <c r="R48" s="86"/>
      <c r="S48" s="140"/>
      <c r="T48" s="140"/>
      <c r="U48" s="140"/>
      <c r="V48" s="87"/>
      <c r="W48" s="140"/>
    </row>
    <row r="49" spans="1:23" ht="15.75" customHeight="1" x14ac:dyDescent="0.2">
      <c r="A49" s="1"/>
      <c r="B49" s="8"/>
      <c r="C49" s="2"/>
      <c r="D49" s="25" t="s">
        <v>19</v>
      </c>
      <c r="E49" s="20"/>
      <c r="F49" s="173"/>
      <c r="G49" s="111" t="s">
        <v>56</v>
      </c>
      <c r="H49" s="230" t="s">
        <v>56</v>
      </c>
      <c r="I49" s="230" t="s">
        <v>56</v>
      </c>
      <c r="J49" s="85"/>
      <c r="K49" s="111" t="s">
        <v>56</v>
      </c>
      <c r="L49" s="27">
        <f t="shared" ref="L49:M49" si="34">L48/L43</f>
        <v>2.433862433862434E-2</v>
      </c>
      <c r="M49" s="27">
        <f t="shared" si="34"/>
        <v>2.433862433862434E-2</v>
      </c>
      <c r="N49" s="85"/>
      <c r="O49" s="111" t="s">
        <v>56</v>
      </c>
      <c r="P49" s="116">
        <f t="shared" ref="P49:Q49" si="35">P48/P43</f>
        <v>4.1580041580041582E-3</v>
      </c>
      <c r="Q49" s="116">
        <f t="shared" si="35"/>
        <v>4.1580041580041582E-3</v>
      </c>
      <c r="R49" s="86"/>
      <c r="S49" s="140"/>
      <c r="T49" s="140"/>
      <c r="U49" s="140"/>
      <c r="V49" s="87"/>
      <c r="W49" s="140"/>
    </row>
    <row r="50" spans="1:23" ht="15.75" customHeight="1" x14ac:dyDescent="0.2">
      <c r="A50" s="1"/>
      <c r="B50" s="8"/>
      <c r="C50" s="2"/>
      <c r="D50" s="25"/>
      <c r="E50" s="20"/>
      <c r="F50" s="173"/>
      <c r="G50" s="233"/>
      <c r="H50" s="233"/>
      <c r="I50" s="233"/>
      <c r="J50" s="85"/>
      <c r="K50" s="234"/>
      <c r="L50" s="234"/>
      <c r="M50" s="234"/>
      <c r="N50" s="85"/>
      <c r="O50" s="234"/>
      <c r="P50" s="234"/>
      <c r="Q50" s="234"/>
      <c r="R50" s="86"/>
      <c r="S50" s="140"/>
      <c r="T50" s="140"/>
      <c r="U50" s="140"/>
      <c r="V50" s="87"/>
      <c r="W50" s="140"/>
    </row>
    <row r="51" spans="1:23" ht="15.75" customHeight="1" x14ac:dyDescent="0.2">
      <c r="A51" s="1"/>
      <c r="B51" s="8"/>
      <c r="C51" s="67" t="s">
        <v>30</v>
      </c>
      <c r="D51" s="84" t="s">
        <v>104</v>
      </c>
      <c r="E51" s="31"/>
      <c r="F51" s="173"/>
      <c r="G51" s="32"/>
      <c r="H51" s="32"/>
      <c r="I51" s="32"/>
      <c r="J51" s="85"/>
      <c r="K51" s="32"/>
      <c r="L51" s="32"/>
      <c r="M51" s="32"/>
      <c r="N51" s="85"/>
      <c r="O51" s="32"/>
      <c r="P51" s="32"/>
      <c r="Q51" s="32"/>
      <c r="R51" s="232"/>
      <c r="S51" s="140"/>
      <c r="T51" s="140"/>
      <c r="U51" s="140"/>
      <c r="V51" s="87"/>
      <c r="W51" s="140"/>
    </row>
    <row r="52" spans="1:23" ht="15.75" customHeight="1" x14ac:dyDescent="0.2">
      <c r="A52" s="1"/>
      <c r="B52" s="8"/>
      <c r="C52" s="2"/>
      <c r="D52" s="20" t="s">
        <v>13</v>
      </c>
      <c r="E52" s="20"/>
      <c r="F52" s="173"/>
      <c r="G52" s="93">
        <v>930</v>
      </c>
      <c r="H52" s="93">
        <f>I52-G52</f>
        <v>1276</v>
      </c>
      <c r="I52" s="93">
        <v>2206</v>
      </c>
      <c r="J52" s="85"/>
      <c r="K52" s="93">
        <v>1131</v>
      </c>
      <c r="L52" s="93">
        <f>M52-K52</f>
        <v>1326</v>
      </c>
      <c r="M52" s="93">
        <v>2457</v>
      </c>
      <c r="N52" s="85"/>
      <c r="O52" s="93">
        <v>1130</v>
      </c>
      <c r="P52" s="93">
        <f>Q52-O52</f>
        <v>1406</v>
      </c>
      <c r="Q52" s="93">
        <v>2536</v>
      </c>
      <c r="R52" s="86"/>
      <c r="S52" s="140"/>
      <c r="T52" s="140"/>
      <c r="U52" s="140"/>
      <c r="V52" s="87"/>
      <c r="W52" s="140"/>
    </row>
    <row r="53" spans="1:23" ht="15.75" customHeight="1" x14ac:dyDescent="0.2">
      <c r="A53" s="1"/>
      <c r="B53" s="8"/>
      <c r="C53" s="2"/>
      <c r="D53" s="25" t="s">
        <v>14</v>
      </c>
      <c r="E53" s="20"/>
      <c r="F53" s="173"/>
      <c r="G53" s="116">
        <v>0.10320284697508897</v>
      </c>
      <c r="H53" s="116">
        <v>0.17603686635944693</v>
      </c>
      <c r="I53" s="116">
        <v>0.14419087136929454</v>
      </c>
      <c r="J53" s="85"/>
      <c r="K53" s="116">
        <f t="shared" ref="K53:M53" si="36">K52/G52-1</f>
        <v>0.21612903225806446</v>
      </c>
      <c r="L53" s="116">
        <f t="shared" si="36"/>
        <v>3.9184952978056353E-2</v>
      </c>
      <c r="M53" s="116">
        <f t="shared" si="36"/>
        <v>0.11378059836808707</v>
      </c>
      <c r="N53" s="85"/>
      <c r="O53" s="116">
        <f t="shared" ref="O53:Q53" si="37">O52/K52-1</f>
        <v>-8.8417329796641742E-4</v>
      </c>
      <c r="P53" s="116">
        <f t="shared" si="37"/>
        <v>6.0331825037707398E-2</v>
      </c>
      <c r="Q53" s="116">
        <f t="shared" si="37"/>
        <v>3.2153032153032113E-2</v>
      </c>
      <c r="R53" s="86"/>
      <c r="S53" s="140"/>
      <c r="T53" s="140"/>
      <c r="U53" s="140"/>
      <c r="V53" s="87"/>
      <c r="W53" s="140"/>
    </row>
    <row r="54" spans="1:23" ht="15.75" customHeight="1" x14ac:dyDescent="0.2">
      <c r="A54" s="1"/>
      <c r="B54" s="8"/>
      <c r="C54" s="2"/>
      <c r="D54" s="25" t="s">
        <v>15</v>
      </c>
      <c r="E54" s="20"/>
      <c r="F54" s="173"/>
      <c r="G54" s="116">
        <v>0.04</v>
      </c>
      <c r="H54" s="116">
        <v>0.12</v>
      </c>
      <c r="I54" s="116">
        <v>0.08</v>
      </c>
      <c r="J54" s="85"/>
      <c r="K54" s="116">
        <v>0.19</v>
      </c>
      <c r="L54" s="116">
        <v>7.0000000000000007E-2</v>
      </c>
      <c r="M54" s="116">
        <v>0.12</v>
      </c>
      <c r="N54" s="85"/>
      <c r="O54" s="116">
        <v>-0.03</v>
      </c>
      <c r="P54" s="116">
        <v>-0.01</v>
      </c>
      <c r="Q54" s="116">
        <v>-0.02</v>
      </c>
      <c r="R54" s="86"/>
      <c r="S54" s="140"/>
      <c r="T54" s="140"/>
      <c r="U54" s="140"/>
      <c r="V54" s="87"/>
      <c r="W54" s="140"/>
    </row>
    <row r="55" spans="1:23" ht="15.75" customHeight="1" x14ac:dyDescent="0.2">
      <c r="A55" s="1"/>
      <c r="B55" s="8"/>
      <c r="C55" s="2"/>
      <c r="D55" s="20" t="s">
        <v>16</v>
      </c>
      <c r="E55" s="20"/>
      <c r="F55" s="173"/>
      <c r="G55" s="93">
        <v>14</v>
      </c>
      <c r="H55" s="93">
        <f>I55-G55</f>
        <v>32</v>
      </c>
      <c r="I55" s="93">
        <v>46</v>
      </c>
      <c r="J55" s="85"/>
      <c r="K55" s="93">
        <v>29</v>
      </c>
      <c r="L55" s="93">
        <f>M55-K55</f>
        <v>59</v>
      </c>
      <c r="M55" s="93">
        <v>88</v>
      </c>
      <c r="N55" s="85"/>
      <c r="O55" s="93">
        <v>45</v>
      </c>
      <c r="P55" s="93">
        <f>Q55-O55</f>
        <v>55</v>
      </c>
      <c r="Q55" s="93">
        <v>100</v>
      </c>
      <c r="R55" s="86"/>
      <c r="S55" s="140"/>
      <c r="T55" s="140"/>
      <c r="U55" s="140"/>
      <c r="V55" s="87"/>
      <c r="W55" s="140"/>
    </row>
    <row r="56" spans="1:23" ht="15.75" customHeight="1" x14ac:dyDescent="0.2">
      <c r="A56" s="1"/>
      <c r="B56" s="8"/>
      <c r="C56" s="2"/>
      <c r="D56" s="25" t="s">
        <v>17</v>
      </c>
      <c r="E56" s="20"/>
      <c r="F56" s="173"/>
      <c r="G56" s="116">
        <f t="shared" ref="G56:I56" si="38">G55/G52</f>
        <v>1.5053763440860216E-2</v>
      </c>
      <c r="H56" s="116">
        <f t="shared" si="38"/>
        <v>2.5078369905956112E-2</v>
      </c>
      <c r="I56" s="116">
        <f t="shared" si="38"/>
        <v>2.085222121486854E-2</v>
      </c>
      <c r="J56" s="85"/>
      <c r="K56" s="116">
        <f t="shared" ref="K56:M56" si="39">K55/K52</f>
        <v>2.564102564102564E-2</v>
      </c>
      <c r="L56" s="116">
        <f t="shared" si="39"/>
        <v>4.4494720965309202E-2</v>
      </c>
      <c r="M56" s="116">
        <f t="shared" si="39"/>
        <v>3.5816035816035818E-2</v>
      </c>
      <c r="N56" s="85"/>
      <c r="O56" s="116">
        <f t="shared" ref="O56:Q56" si="40">O55/O52</f>
        <v>3.9823008849557522E-2</v>
      </c>
      <c r="P56" s="116">
        <f t="shared" si="40"/>
        <v>3.9118065433854911E-2</v>
      </c>
      <c r="Q56" s="116">
        <f t="shared" si="40"/>
        <v>3.9432176656151417E-2</v>
      </c>
      <c r="R56" s="86"/>
      <c r="S56" s="140"/>
      <c r="T56" s="140"/>
      <c r="U56" s="140"/>
      <c r="V56" s="87"/>
      <c r="W56" s="140"/>
    </row>
    <row r="57" spans="1:23" ht="15.75" customHeight="1" x14ac:dyDescent="0.2">
      <c r="A57" s="1"/>
      <c r="B57" s="8"/>
      <c r="C57" s="2"/>
      <c r="D57" s="20" t="s">
        <v>18</v>
      </c>
      <c r="E57" s="20"/>
      <c r="F57" s="173"/>
      <c r="G57" s="93">
        <v>-20</v>
      </c>
      <c r="H57" s="93">
        <f>I57-G57</f>
        <v>-6</v>
      </c>
      <c r="I57" s="93">
        <v>-26</v>
      </c>
      <c r="J57" s="85"/>
      <c r="K57" s="93">
        <v>-7</v>
      </c>
      <c r="L57" s="93">
        <f>M57-K57</f>
        <v>21</v>
      </c>
      <c r="M57" s="93">
        <v>14</v>
      </c>
      <c r="N57" s="85"/>
      <c r="O57" s="93">
        <v>5</v>
      </c>
      <c r="P57" s="93">
        <f>Q57-O57</f>
        <v>13</v>
      </c>
      <c r="Q57" s="93">
        <v>18</v>
      </c>
      <c r="R57" s="86"/>
      <c r="S57" s="140"/>
      <c r="T57" s="140"/>
      <c r="U57" s="140"/>
      <c r="V57" s="87"/>
      <c r="W57" s="140"/>
    </row>
    <row r="58" spans="1:23" ht="15.75" customHeight="1" x14ac:dyDescent="0.2">
      <c r="A58" s="1"/>
      <c r="B58" s="8"/>
      <c r="C58" s="2"/>
      <c r="D58" s="25" t="s">
        <v>19</v>
      </c>
      <c r="E58" s="20"/>
      <c r="F58" s="173"/>
      <c r="G58" s="116">
        <f t="shared" ref="G58:I58" si="41">G57/G52</f>
        <v>-2.1505376344086023E-2</v>
      </c>
      <c r="H58" s="116">
        <f t="shared" si="41"/>
        <v>-4.7021943573667714E-3</v>
      </c>
      <c r="I58" s="116">
        <f t="shared" si="41"/>
        <v>-1.1786038077969175E-2</v>
      </c>
      <c r="J58" s="85"/>
      <c r="K58" s="116">
        <f t="shared" ref="K58:M58" si="42">K57/K52</f>
        <v>-6.18921308576481E-3</v>
      </c>
      <c r="L58" s="116">
        <f t="shared" si="42"/>
        <v>1.5837104072398189E-2</v>
      </c>
      <c r="M58" s="116">
        <f t="shared" si="42"/>
        <v>5.6980056980056983E-3</v>
      </c>
      <c r="N58" s="85"/>
      <c r="O58" s="116">
        <f t="shared" ref="O58:Q58" si="43">O57/O52</f>
        <v>4.4247787610619468E-3</v>
      </c>
      <c r="P58" s="116">
        <f t="shared" si="43"/>
        <v>9.2460881934566148E-3</v>
      </c>
      <c r="Q58" s="116">
        <f t="shared" si="43"/>
        <v>7.0977917981072556E-3</v>
      </c>
      <c r="R58" s="86"/>
      <c r="S58" s="140"/>
      <c r="T58" s="140"/>
      <c r="U58" s="140"/>
      <c r="V58" s="87"/>
      <c r="W58" s="140"/>
    </row>
    <row r="59" spans="1:23" ht="15.75" customHeight="1" x14ac:dyDescent="0.2">
      <c r="A59" s="1"/>
      <c r="B59" s="8"/>
      <c r="C59" s="2"/>
      <c r="D59" s="20" t="s">
        <v>105</v>
      </c>
      <c r="E59" s="20"/>
      <c r="F59" s="173"/>
      <c r="G59" s="45">
        <v>1112</v>
      </c>
      <c r="H59" s="93">
        <f>I59-G59</f>
        <v>1475</v>
      </c>
      <c r="I59" s="45">
        <v>2587</v>
      </c>
      <c r="J59" s="85"/>
      <c r="K59" s="45">
        <v>1269</v>
      </c>
      <c r="L59" s="93">
        <f>M59-K59</f>
        <v>1494</v>
      </c>
      <c r="M59" s="45">
        <v>2763</v>
      </c>
      <c r="N59" s="85"/>
      <c r="O59" s="45">
        <v>1321</v>
      </c>
      <c r="P59" s="93">
        <f>Q59-O59</f>
        <v>1587</v>
      </c>
      <c r="Q59" s="80">
        <v>2908</v>
      </c>
      <c r="R59" s="86"/>
      <c r="S59" s="140"/>
      <c r="T59" s="140"/>
      <c r="U59" s="140"/>
      <c r="V59" s="87"/>
      <c r="W59" s="140"/>
    </row>
    <row r="60" spans="1:23" ht="15.75" customHeight="1" x14ac:dyDescent="0.2">
      <c r="A60" s="1"/>
      <c r="B60" s="8"/>
      <c r="C60" s="2"/>
      <c r="D60" s="25" t="s">
        <v>14</v>
      </c>
      <c r="E60" s="20"/>
      <c r="F60" s="173"/>
      <c r="G60" s="111">
        <v>7.7519379844961156E-2</v>
      </c>
      <c r="H60" s="116">
        <v>0.12509534706331049</v>
      </c>
      <c r="I60" s="111">
        <v>0.10413999146393516</v>
      </c>
      <c r="J60" s="85"/>
      <c r="K60" s="111">
        <f t="shared" ref="K60:M60" si="44">K59/G59-1</f>
        <v>0.14118705035971213</v>
      </c>
      <c r="L60" s="116">
        <f t="shared" si="44"/>
        <v>1.2881355932203409E-2</v>
      </c>
      <c r="M60" s="111">
        <f t="shared" si="44"/>
        <v>6.8032470042520332E-2</v>
      </c>
      <c r="N60" s="85"/>
      <c r="O60" s="111">
        <f t="shared" ref="O60:Q60" si="45">O59/K59-1</f>
        <v>4.0977147360126143E-2</v>
      </c>
      <c r="P60" s="116">
        <f t="shared" si="45"/>
        <v>6.2248995983935851E-2</v>
      </c>
      <c r="Q60" s="111">
        <f t="shared" si="45"/>
        <v>5.24791892870069E-2</v>
      </c>
      <c r="R60" s="86"/>
      <c r="S60" s="140"/>
      <c r="T60" s="140"/>
      <c r="U60" s="140"/>
      <c r="V60" s="87"/>
      <c r="W60" s="140"/>
    </row>
    <row r="61" spans="1:23" ht="15.75" customHeight="1" x14ac:dyDescent="0.2">
      <c r="A61" s="1"/>
      <c r="B61" s="8"/>
      <c r="C61" s="2"/>
      <c r="D61" s="25" t="s">
        <v>15</v>
      </c>
      <c r="E61" s="20"/>
      <c r="F61" s="173"/>
      <c r="G61" s="111">
        <v>0.03</v>
      </c>
      <c r="H61" s="111">
        <v>0.1</v>
      </c>
      <c r="I61" s="111">
        <v>7.0000000000000007E-2</v>
      </c>
      <c r="J61" s="85"/>
      <c r="K61" s="111">
        <v>0.14000000000000001</v>
      </c>
      <c r="L61" s="111">
        <v>0.04</v>
      </c>
      <c r="M61" s="111">
        <v>0.09</v>
      </c>
      <c r="N61" s="85"/>
      <c r="O61" s="111">
        <v>-3.585429798526274E-3</v>
      </c>
      <c r="P61" s="89">
        <v>-0.02</v>
      </c>
      <c r="Q61" s="89">
        <v>-0.01</v>
      </c>
      <c r="R61" s="86"/>
      <c r="S61" s="140"/>
      <c r="T61" s="140"/>
      <c r="U61" s="140"/>
      <c r="V61" s="87"/>
      <c r="W61" s="140"/>
    </row>
    <row r="62" spans="1:23" ht="15.75" customHeight="1" x14ac:dyDescent="0.2">
      <c r="A62" s="1"/>
      <c r="B62" s="8"/>
      <c r="C62" s="2"/>
      <c r="D62" s="20" t="s">
        <v>106</v>
      </c>
      <c r="E62" s="20"/>
      <c r="F62" s="173"/>
      <c r="G62" s="45">
        <v>593</v>
      </c>
      <c r="H62" s="93">
        <v>716</v>
      </c>
      <c r="I62" s="45">
        <v>716</v>
      </c>
      <c r="J62" s="85"/>
      <c r="K62" s="45">
        <v>1271</v>
      </c>
      <c r="L62" s="93">
        <f>M62</f>
        <v>1453</v>
      </c>
      <c r="M62" s="45">
        <v>1453</v>
      </c>
      <c r="N62" s="85"/>
      <c r="O62" s="45">
        <v>1539</v>
      </c>
      <c r="P62" s="93">
        <f>Q62</f>
        <v>1711</v>
      </c>
      <c r="Q62" s="80">
        <v>1711</v>
      </c>
      <c r="R62" s="86"/>
      <c r="S62" s="140"/>
      <c r="T62" s="140"/>
      <c r="U62" s="140"/>
      <c r="V62" s="87"/>
      <c r="W62" s="140"/>
    </row>
    <row r="63" spans="1:23" ht="15.75" customHeight="1" x14ac:dyDescent="0.2">
      <c r="A63" s="1"/>
      <c r="B63" s="8"/>
      <c r="C63" s="2"/>
      <c r="D63" s="25" t="s">
        <v>33</v>
      </c>
      <c r="E63" s="20"/>
      <c r="F63" s="173"/>
      <c r="G63" s="111">
        <v>0.50126582278481013</v>
      </c>
      <c r="H63" s="111">
        <v>0.38491295938104453</v>
      </c>
      <c r="I63" s="111">
        <v>0.38491295938104453</v>
      </c>
      <c r="J63" s="85"/>
      <c r="K63" s="111">
        <f t="shared" ref="K63:M63" si="46">K62/G62-1</f>
        <v>1.1433389544688026</v>
      </c>
      <c r="L63" s="111">
        <f t="shared" si="46"/>
        <v>1.0293296089385473</v>
      </c>
      <c r="M63" s="111">
        <f t="shared" si="46"/>
        <v>1.0293296089385473</v>
      </c>
      <c r="N63" s="85"/>
      <c r="O63" s="111">
        <f t="shared" ref="O63:Q63" si="47">O62/K62-1</f>
        <v>0.21085759244689228</v>
      </c>
      <c r="P63" s="111">
        <f t="shared" si="47"/>
        <v>0.17756366139022717</v>
      </c>
      <c r="Q63" s="111">
        <f t="shared" si="47"/>
        <v>0.17756366139022717</v>
      </c>
      <c r="R63" s="86"/>
      <c r="S63" s="140"/>
      <c r="T63" s="140"/>
      <c r="U63" s="140"/>
      <c r="V63" s="87"/>
      <c r="W63" s="140"/>
    </row>
    <row r="64" spans="1:23" ht="15.75" customHeight="1" x14ac:dyDescent="0.2">
      <c r="A64" s="1"/>
      <c r="B64" s="8"/>
      <c r="C64" s="2"/>
      <c r="D64" s="178" t="s">
        <v>107</v>
      </c>
      <c r="E64" s="31"/>
      <c r="F64" s="173"/>
      <c r="G64" s="32"/>
      <c r="H64" s="32"/>
      <c r="I64" s="32"/>
      <c r="J64" s="85"/>
      <c r="K64" s="32"/>
      <c r="L64" s="32"/>
      <c r="M64" s="32"/>
      <c r="N64" s="85"/>
      <c r="O64" s="32"/>
      <c r="P64" s="32"/>
      <c r="Q64" s="32"/>
      <c r="R64" s="86"/>
      <c r="S64" s="140"/>
      <c r="T64" s="140"/>
      <c r="U64" s="140"/>
      <c r="V64" s="87"/>
      <c r="W64" s="140"/>
    </row>
    <row r="65" spans="1:26" ht="15.75" customHeight="1" x14ac:dyDescent="0.2">
      <c r="A65" s="1"/>
      <c r="B65" s="8"/>
      <c r="C65" s="2"/>
      <c r="D65" s="20" t="s">
        <v>13</v>
      </c>
      <c r="E65" s="20"/>
      <c r="F65" s="173"/>
      <c r="G65" s="45">
        <v>99.43103103</v>
      </c>
      <c r="H65" s="93">
        <f>I65-G65</f>
        <v>130.50849292999999</v>
      </c>
      <c r="I65" s="45">
        <v>229.93952396</v>
      </c>
      <c r="J65" s="85"/>
      <c r="K65" s="45">
        <v>145.89702172</v>
      </c>
      <c r="L65" s="93">
        <f>M65-K65</f>
        <v>171.50374961999995</v>
      </c>
      <c r="M65" s="45">
        <v>317.40077133999995</v>
      </c>
      <c r="N65" s="85"/>
      <c r="O65" s="45">
        <v>185</v>
      </c>
      <c r="P65" s="93">
        <f>Q65-O65</f>
        <v>234</v>
      </c>
      <c r="Q65" s="80">
        <v>419</v>
      </c>
      <c r="R65" s="86"/>
      <c r="S65" s="140"/>
      <c r="T65" s="140"/>
      <c r="U65" s="140"/>
      <c r="V65" s="87"/>
      <c r="W65" s="140"/>
    </row>
    <row r="66" spans="1:26" ht="15.75" customHeight="1" x14ac:dyDescent="0.2">
      <c r="A66" s="1"/>
      <c r="B66" s="8"/>
      <c r="C66" s="2"/>
      <c r="D66" s="25" t="s">
        <v>14</v>
      </c>
      <c r="E66" s="20"/>
      <c r="F66" s="173"/>
      <c r="G66" s="111">
        <v>0.31353999871131522</v>
      </c>
      <c r="H66" s="111">
        <v>0.32858669229596638</v>
      </c>
      <c r="I66" s="111">
        <v>0.32203806836725768</v>
      </c>
      <c r="J66" s="85"/>
      <c r="K66" s="111">
        <f t="shared" ref="K66:M66" si="48">K65/G65-1</f>
        <v>0.46731880589652564</v>
      </c>
      <c r="L66" s="111">
        <f t="shared" si="48"/>
        <v>0.31411945513759276</v>
      </c>
      <c r="M66" s="111">
        <f t="shared" si="48"/>
        <v>0.38036630620847323</v>
      </c>
      <c r="N66" s="85"/>
      <c r="O66" s="111">
        <f t="shared" ref="O66:Q66" si="49">O65/K65-1</f>
        <v>0.26801765943546774</v>
      </c>
      <c r="P66" s="111">
        <f t="shared" si="49"/>
        <v>0.36440165604817798</v>
      </c>
      <c r="Q66" s="111">
        <f t="shared" si="49"/>
        <v>0.32009761107721713</v>
      </c>
      <c r="R66" s="86"/>
      <c r="S66" s="140"/>
      <c r="T66" s="140"/>
      <c r="U66" s="140"/>
      <c r="V66" s="87"/>
      <c r="W66" s="140"/>
    </row>
    <row r="67" spans="1:26" ht="15.75" customHeight="1" x14ac:dyDescent="0.2">
      <c r="A67" s="1"/>
      <c r="B67" s="8"/>
      <c r="C67" s="2"/>
      <c r="D67" s="25" t="s">
        <v>15</v>
      </c>
      <c r="E67" s="20"/>
      <c r="F67" s="173"/>
      <c r="G67" s="111">
        <v>0.25</v>
      </c>
      <c r="H67" s="111">
        <v>0.3</v>
      </c>
      <c r="I67" s="111">
        <v>0.28000000000000003</v>
      </c>
      <c r="J67" s="85"/>
      <c r="K67" s="111">
        <v>0.42</v>
      </c>
      <c r="L67" s="111">
        <v>0.26</v>
      </c>
      <c r="M67" s="111">
        <v>0.33</v>
      </c>
      <c r="N67" s="85"/>
      <c r="O67" s="111">
        <v>0.21</v>
      </c>
      <c r="P67" s="111">
        <v>0.26</v>
      </c>
      <c r="Q67" s="111">
        <v>0.24</v>
      </c>
      <c r="R67" s="86"/>
      <c r="S67" s="140"/>
      <c r="T67" s="140"/>
      <c r="U67" s="140"/>
      <c r="V67" s="87"/>
      <c r="W67" s="140"/>
    </row>
    <row r="68" spans="1:26" ht="15.75" customHeight="1" x14ac:dyDescent="0.2">
      <c r="A68" s="1"/>
      <c r="B68" s="8"/>
      <c r="C68" s="2"/>
      <c r="D68" s="20" t="s">
        <v>108</v>
      </c>
      <c r="E68" s="20"/>
      <c r="F68" s="173"/>
      <c r="G68" s="45">
        <v>36.522647999999997</v>
      </c>
      <c r="H68" s="93">
        <f>I68-G68</f>
        <v>49.497404999999993</v>
      </c>
      <c r="I68" s="45">
        <v>86.02005299999999</v>
      </c>
      <c r="J68" s="85"/>
      <c r="K68" s="45">
        <v>54.701278000000002</v>
      </c>
      <c r="L68" s="93">
        <f>M68-K68</f>
        <v>67.942480000000003</v>
      </c>
      <c r="M68" s="45">
        <v>122.64375800000001</v>
      </c>
      <c r="N68" s="85"/>
      <c r="O68" s="45">
        <v>65</v>
      </c>
      <c r="P68" s="93">
        <f>Q68-O68</f>
        <v>80</v>
      </c>
      <c r="Q68" s="80">
        <v>145</v>
      </c>
      <c r="R68" s="86"/>
      <c r="S68" s="140"/>
      <c r="T68" s="140"/>
      <c r="U68" s="140"/>
      <c r="V68" s="87"/>
      <c r="W68" s="140"/>
    </row>
    <row r="69" spans="1:26" ht="15.75" customHeight="1" x14ac:dyDescent="0.2">
      <c r="A69" s="1"/>
      <c r="B69" s="8"/>
      <c r="C69" s="2"/>
      <c r="D69" s="25" t="s">
        <v>33</v>
      </c>
      <c r="E69" s="20"/>
      <c r="F69" s="173"/>
      <c r="G69" s="111">
        <v>0.31830737923377828</v>
      </c>
      <c r="H69" s="111">
        <v>0.29346062390546956</v>
      </c>
      <c r="I69" s="111">
        <v>0.30389479863472113</v>
      </c>
      <c r="J69" s="85"/>
      <c r="K69" s="111">
        <f t="shared" ref="K69:M69" si="50">K68/G68-1</f>
        <v>0.49773581586964899</v>
      </c>
      <c r="L69" s="111">
        <f t="shared" si="50"/>
        <v>0.37264731353088121</v>
      </c>
      <c r="M69" s="111">
        <f t="shared" si="50"/>
        <v>0.42575775906578461</v>
      </c>
      <c r="N69" s="85"/>
      <c r="O69" s="111">
        <f t="shared" ref="O69:Q69" si="51">O68/K68-1</f>
        <v>0.18827205463097219</v>
      </c>
      <c r="P69" s="111">
        <f t="shared" si="51"/>
        <v>0.17746658644194313</v>
      </c>
      <c r="Q69" s="111">
        <f t="shared" si="51"/>
        <v>0.18228601573020931</v>
      </c>
      <c r="R69" s="86"/>
      <c r="S69" s="140"/>
      <c r="T69" s="140"/>
      <c r="U69" s="140"/>
      <c r="V69" s="87"/>
      <c r="W69" s="140"/>
    </row>
    <row r="70" spans="1:26" ht="15.75" customHeight="1" x14ac:dyDescent="0.2">
      <c r="A70" s="1"/>
      <c r="B70" s="8"/>
      <c r="C70" s="2"/>
      <c r="D70" s="20" t="s">
        <v>109</v>
      </c>
      <c r="E70" s="20"/>
      <c r="F70" s="173"/>
      <c r="G70" s="45">
        <v>17</v>
      </c>
      <c r="H70" s="93">
        <f>I70-G70</f>
        <v>24</v>
      </c>
      <c r="I70" s="45">
        <v>41</v>
      </c>
      <c r="J70" s="85"/>
      <c r="K70" s="45">
        <v>30</v>
      </c>
      <c r="L70" s="93">
        <f>M70-K70</f>
        <v>36</v>
      </c>
      <c r="M70" s="45">
        <v>66</v>
      </c>
      <c r="N70" s="85"/>
      <c r="O70" s="45">
        <v>37.246571000000003</v>
      </c>
      <c r="P70" s="93">
        <f>Q70-O70</f>
        <v>46.753428999999997</v>
      </c>
      <c r="Q70" s="80">
        <v>84</v>
      </c>
      <c r="R70" s="86"/>
      <c r="S70" s="140"/>
      <c r="T70" s="140"/>
      <c r="U70" s="140"/>
      <c r="V70" s="87"/>
      <c r="W70" s="140"/>
    </row>
    <row r="71" spans="1:26" ht="15.75" customHeight="1" x14ac:dyDescent="0.2">
      <c r="A71" s="1"/>
      <c r="B71" s="8"/>
      <c r="C71" s="2"/>
      <c r="D71" s="25" t="s">
        <v>33</v>
      </c>
      <c r="E71" s="20"/>
      <c r="F71" s="173"/>
      <c r="G71" s="111">
        <v>0.41666666666666674</v>
      </c>
      <c r="H71" s="111">
        <v>0.41176470588235303</v>
      </c>
      <c r="I71" s="111">
        <v>0.4137931034482758</v>
      </c>
      <c r="J71" s="85"/>
      <c r="K71" s="111">
        <f t="shared" ref="K71:M71" si="52">K70/G70-1</f>
        <v>0.76470588235294112</v>
      </c>
      <c r="L71" s="111">
        <f t="shared" si="52"/>
        <v>0.5</v>
      </c>
      <c r="M71" s="111">
        <f t="shared" si="52"/>
        <v>0.60975609756097571</v>
      </c>
      <c r="N71" s="85"/>
      <c r="O71" s="111">
        <f t="shared" ref="O71:Q71" si="53">O70/K70-1</f>
        <v>0.2415523666666668</v>
      </c>
      <c r="P71" s="111">
        <f t="shared" si="53"/>
        <v>0.29870636111111093</v>
      </c>
      <c r="Q71" s="111">
        <f t="shared" si="53"/>
        <v>0.27272727272727271</v>
      </c>
      <c r="R71" s="86"/>
      <c r="S71" s="140"/>
      <c r="T71" s="140"/>
      <c r="U71" s="140"/>
      <c r="V71" s="87"/>
      <c r="W71" s="140"/>
      <c r="Z71" s="235"/>
    </row>
    <row r="72" spans="1:26" ht="15.75" customHeight="1" x14ac:dyDescent="0.2">
      <c r="A72" s="1"/>
      <c r="B72" s="8"/>
      <c r="C72" s="2"/>
      <c r="D72" s="25" t="s">
        <v>110</v>
      </c>
      <c r="E72" s="20"/>
      <c r="F72" s="173"/>
      <c r="G72" s="111">
        <v>0.51274063733276665</v>
      </c>
      <c r="H72" s="111">
        <v>0.55314760643227534</v>
      </c>
      <c r="I72" s="111">
        <v>0.53294412188252094</v>
      </c>
      <c r="J72" s="85"/>
      <c r="K72" s="111">
        <v>0.53389820102756136</v>
      </c>
      <c r="L72" s="111">
        <v>0.58137384448712581</v>
      </c>
      <c r="M72" s="111">
        <v>0.55763602275734359</v>
      </c>
      <c r="N72" s="85"/>
      <c r="O72" s="111">
        <v>0.57999999999999996</v>
      </c>
      <c r="P72" s="89">
        <v>0.59</v>
      </c>
      <c r="Q72" s="89">
        <v>0.59</v>
      </c>
      <c r="R72" s="86"/>
      <c r="S72" s="140"/>
      <c r="T72" s="140"/>
      <c r="U72" s="140"/>
      <c r="V72" s="87"/>
      <c r="W72" s="140"/>
      <c r="Z72" s="235"/>
    </row>
    <row r="73" spans="1:26" ht="15.75" customHeight="1" x14ac:dyDescent="0.2">
      <c r="A73" s="1"/>
      <c r="B73" s="8"/>
      <c r="C73" s="2"/>
      <c r="D73" s="25"/>
      <c r="E73" s="20"/>
      <c r="F73" s="173"/>
      <c r="G73" s="111"/>
      <c r="H73" s="111"/>
      <c r="I73" s="111"/>
      <c r="J73" s="85"/>
      <c r="K73" s="111"/>
      <c r="L73" s="111"/>
      <c r="M73" s="111"/>
      <c r="N73" s="85"/>
      <c r="O73" s="111"/>
      <c r="P73" s="111"/>
      <c r="Q73" s="111"/>
      <c r="R73" s="86"/>
      <c r="S73" s="140"/>
      <c r="T73" s="140"/>
      <c r="U73" s="140"/>
      <c r="V73" s="87"/>
      <c r="W73" s="140"/>
      <c r="Z73" s="235"/>
    </row>
    <row r="74" spans="1:26" ht="15.75" customHeight="1" x14ac:dyDescent="0.2">
      <c r="A74" s="1"/>
      <c r="B74" s="8"/>
      <c r="C74" s="67" t="s">
        <v>30</v>
      </c>
      <c r="D74" s="84" t="s">
        <v>111</v>
      </c>
      <c r="E74" s="31"/>
      <c r="F74" s="173"/>
      <c r="G74" s="32"/>
      <c r="H74" s="32"/>
      <c r="I74" s="32"/>
      <c r="J74" s="85"/>
      <c r="K74" s="32"/>
      <c r="L74" s="32"/>
      <c r="M74" s="32"/>
      <c r="N74" s="85"/>
      <c r="O74" s="32"/>
      <c r="P74" s="32"/>
      <c r="Q74" s="32"/>
      <c r="R74" s="86"/>
      <c r="S74" s="140"/>
      <c r="T74" s="140"/>
      <c r="U74" s="140"/>
      <c r="V74" s="87"/>
      <c r="W74" s="140"/>
    </row>
    <row r="75" spans="1:26" ht="15.75" customHeight="1" x14ac:dyDescent="0.2">
      <c r="A75" s="1"/>
      <c r="B75" s="8"/>
      <c r="C75" s="2"/>
      <c r="D75" s="20" t="s">
        <v>75</v>
      </c>
      <c r="E75" s="20"/>
      <c r="F75" s="173"/>
      <c r="G75" s="198">
        <v>2.3359999999999999</v>
      </c>
      <c r="H75" s="199">
        <f>I75-G75</f>
        <v>2.464</v>
      </c>
      <c r="I75" s="198">
        <v>4.8</v>
      </c>
      <c r="J75" s="85"/>
      <c r="K75" s="198">
        <v>2.613</v>
      </c>
      <c r="L75" s="199">
        <f>M75-K75</f>
        <v>3.5470000000000002</v>
      </c>
      <c r="M75" s="198">
        <v>6.16</v>
      </c>
      <c r="N75" s="85"/>
      <c r="O75" s="199">
        <v>4.55</v>
      </c>
      <c r="P75" s="199">
        <f>Q75-O75</f>
        <v>5.2399999999999993</v>
      </c>
      <c r="Q75" s="198">
        <v>9.7899999999999991</v>
      </c>
      <c r="R75" s="86"/>
      <c r="S75" s="140"/>
      <c r="T75" s="140"/>
      <c r="U75" s="140"/>
      <c r="V75" s="87"/>
      <c r="W75" s="140"/>
    </row>
    <row r="76" spans="1:26" ht="15.75" customHeight="1" x14ac:dyDescent="0.2">
      <c r="A76" s="1"/>
      <c r="B76" s="8"/>
      <c r="C76" s="2"/>
      <c r="D76" s="25" t="s">
        <v>14</v>
      </c>
      <c r="E76" s="20"/>
      <c r="F76" s="173"/>
      <c r="G76" s="111">
        <v>0.41062801932367154</v>
      </c>
      <c r="H76" s="111">
        <v>0.10246085011185668</v>
      </c>
      <c r="I76" s="111">
        <v>0.23361603700848099</v>
      </c>
      <c r="J76" s="85"/>
      <c r="K76" s="111">
        <f t="shared" ref="K76:M76" si="54">K75/G75-1</f>
        <v>0.11857876712328763</v>
      </c>
      <c r="L76" s="111">
        <f t="shared" si="54"/>
        <v>0.43952922077922096</v>
      </c>
      <c r="M76" s="111">
        <f t="shared" si="54"/>
        <v>0.28333333333333344</v>
      </c>
      <c r="N76" s="85"/>
      <c r="O76" s="111">
        <f t="shared" ref="O76:Q76" si="55">O75/K75-1</f>
        <v>0.7412935323383083</v>
      </c>
      <c r="P76" s="111">
        <f t="shared" si="55"/>
        <v>0.47730476458979387</v>
      </c>
      <c r="Q76" s="111">
        <f t="shared" si="55"/>
        <v>0.58928571428571419</v>
      </c>
      <c r="R76" s="86"/>
      <c r="S76" s="140"/>
      <c r="T76" s="140"/>
      <c r="U76" s="140"/>
      <c r="V76" s="87"/>
      <c r="W76" s="140"/>
    </row>
    <row r="77" spans="1:26" ht="15.75" customHeight="1" x14ac:dyDescent="0.2">
      <c r="A77" s="1"/>
      <c r="B77" s="8"/>
      <c r="C77" s="2"/>
      <c r="D77" s="25" t="s">
        <v>15</v>
      </c>
      <c r="E77" s="20"/>
      <c r="F77" s="173"/>
      <c r="G77" s="111">
        <v>1.02</v>
      </c>
      <c r="H77" s="111">
        <v>0.75</v>
      </c>
      <c r="I77" s="111">
        <v>0.85</v>
      </c>
      <c r="J77" s="85"/>
      <c r="K77" s="111">
        <v>0.52</v>
      </c>
      <c r="L77" s="111">
        <v>0.64</v>
      </c>
      <c r="M77" s="111">
        <v>0.73</v>
      </c>
      <c r="N77" s="85"/>
      <c r="O77" s="111">
        <v>0.65</v>
      </c>
      <c r="P77" s="111">
        <v>0.42</v>
      </c>
      <c r="Q77" s="111">
        <v>0.5</v>
      </c>
      <c r="S77" s="140"/>
      <c r="T77" s="140"/>
      <c r="U77" s="140"/>
      <c r="V77" s="87"/>
      <c r="W77" s="140"/>
    </row>
    <row r="78" spans="1:26" ht="15.75" customHeight="1" x14ac:dyDescent="0.2">
      <c r="A78" s="1"/>
      <c r="B78" s="8"/>
      <c r="C78" s="2"/>
      <c r="D78" s="20" t="s">
        <v>112</v>
      </c>
      <c r="E78" s="20"/>
      <c r="F78" s="173"/>
      <c r="G78" s="45">
        <v>109.47</v>
      </c>
      <c r="H78" s="93">
        <f>I78-G78</f>
        <v>106.53</v>
      </c>
      <c r="I78" s="45">
        <v>216</v>
      </c>
      <c r="J78" s="85"/>
      <c r="K78" s="45">
        <v>117.925</v>
      </c>
      <c r="L78" s="93">
        <f>M78-K78</f>
        <v>118.075</v>
      </c>
      <c r="M78" s="45">
        <v>236</v>
      </c>
      <c r="N78" s="85"/>
      <c r="O78" s="93">
        <v>122.2</v>
      </c>
      <c r="P78" s="93">
        <f>Q78-O78</f>
        <v>148.80000000000001</v>
      </c>
      <c r="Q78" s="45">
        <v>271</v>
      </c>
      <c r="R78" s="86"/>
      <c r="S78" s="140"/>
      <c r="T78" s="140"/>
      <c r="U78" s="140"/>
      <c r="V78" s="87"/>
      <c r="W78" s="140"/>
    </row>
    <row r="79" spans="1:26" ht="15.75" customHeight="1" x14ac:dyDescent="0.2">
      <c r="A79" s="1"/>
      <c r="B79" s="8"/>
      <c r="C79" s="2"/>
      <c r="D79" s="25" t="s">
        <v>33</v>
      </c>
      <c r="E79" s="20"/>
      <c r="F79" s="173"/>
      <c r="G79" s="111">
        <v>-4.7258485639686709E-2</v>
      </c>
      <c r="H79" s="111">
        <v>3.6743923120408084E-3</v>
      </c>
      <c r="I79" s="111">
        <v>-2.2801302931596101E-2</v>
      </c>
      <c r="J79" s="85"/>
      <c r="K79" s="111">
        <f t="shared" ref="K79:M79" si="56">K78/G78-1</f>
        <v>7.7235772357723498E-2</v>
      </c>
      <c r="L79" s="111">
        <f t="shared" si="56"/>
        <v>0.1083732281986296</v>
      </c>
      <c r="M79" s="111">
        <f t="shared" si="56"/>
        <v>9.259259259259256E-2</v>
      </c>
      <c r="N79" s="85"/>
      <c r="O79" s="111">
        <f t="shared" ref="O79:Q79" si="57">O78/K78-1</f>
        <v>3.6251854992580101E-2</v>
      </c>
      <c r="P79" s="111">
        <f t="shared" si="57"/>
        <v>0.26021596442938821</v>
      </c>
      <c r="Q79" s="111">
        <f t="shared" si="57"/>
        <v>0.14830508474576276</v>
      </c>
      <c r="R79" s="86"/>
      <c r="S79" s="140"/>
      <c r="T79" s="140"/>
      <c r="U79" s="140"/>
      <c r="V79" s="87"/>
      <c r="W79" s="140"/>
    </row>
    <row r="80" spans="1:26" ht="15.75" customHeight="1" x14ac:dyDescent="0.2">
      <c r="A80" s="1"/>
      <c r="B80" s="8"/>
      <c r="C80" s="2"/>
      <c r="D80" s="25" t="s">
        <v>78</v>
      </c>
      <c r="E80" s="20"/>
      <c r="F80" s="173"/>
      <c r="G80" s="111">
        <v>-0.05</v>
      </c>
      <c r="H80" s="111">
        <v>0</v>
      </c>
      <c r="I80" s="111">
        <v>-0.02</v>
      </c>
      <c r="J80" s="85"/>
      <c r="K80" s="111">
        <v>7.7235772357723498E-2</v>
      </c>
      <c r="L80" s="111">
        <v>0.11</v>
      </c>
      <c r="M80" s="111">
        <v>0.09</v>
      </c>
      <c r="N80" s="85"/>
      <c r="O80" s="111">
        <v>0.04</v>
      </c>
      <c r="P80" s="111">
        <v>0.25</v>
      </c>
      <c r="Q80" s="111">
        <v>0.14000000000000001</v>
      </c>
      <c r="R80" s="86"/>
      <c r="S80" s="140"/>
      <c r="T80" s="140"/>
      <c r="U80" s="140"/>
      <c r="V80" s="87"/>
      <c r="W80" s="140"/>
    </row>
    <row r="81" spans="1:23" ht="15.75" customHeight="1" x14ac:dyDescent="0.2">
      <c r="A81" s="1"/>
      <c r="B81" s="8"/>
      <c r="C81" s="2"/>
      <c r="D81" s="20" t="s">
        <v>113</v>
      </c>
      <c r="E81" s="20"/>
      <c r="F81" s="173"/>
      <c r="G81" s="45">
        <v>20</v>
      </c>
      <c r="H81" s="45">
        <f>I81-G81</f>
        <v>26</v>
      </c>
      <c r="I81" s="45">
        <v>46</v>
      </c>
      <c r="J81" s="85"/>
      <c r="K81" s="45">
        <v>24</v>
      </c>
      <c r="L81" s="45">
        <f>M81-K81</f>
        <v>33</v>
      </c>
      <c r="M81" s="45">
        <v>57</v>
      </c>
      <c r="N81" s="85"/>
      <c r="O81" s="93">
        <v>36</v>
      </c>
      <c r="P81" s="45">
        <f>Q81-O81</f>
        <v>42</v>
      </c>
      <c r="Q81" s="45">
        <v>78</v>
      </c>
      <c r="R81" s="86"/>
      <c r="S81" s="140"/>
      <c r="T81" s="140"/>
      <c r="U81" s="140"/>
      <c r="V81" s="87"/>
      <c r="W81" s="140"/>
    </row>
    <row r="82" spans="1:23" ht="15.75" customHeight="1" x14ac:dyDescent="0.2">
      <c r="A82" s="1"/>
      <c r="B82" s="8"/>
      <c r="C82" s="2"/>
      <c r="D82" s="25" t="s">
        <v>33</v>
      </c>
      <c r="E82" s="20"/>
      <c r="F82" s="173"/>
      <c r="G82" s="111" t="s">
        <v>56</v>
      </c>
      <c r="H82" s="111" t="s">
        <v>56</v>
      </c>
      <c r="I82" s="111" t="s">
        <v>56</v>
      </c>
      <c r="J82" s="85"/>
      <c r="K82" s="111">
        <f t="shared" ref="K82:M82" si="58">K81/G81-1</f>
        <v>0.19999999999999996</v>
      </c>
      <c r="L82" s="111">
        <f t="shared" si="58"/>
        <v>0.26923076923076916</v>
      </c>
      <c r="M82" s="111">
        <f t="shared" si="58"/>
        <v>0.23913043478260865</v>
      </c>
      <c r="N82" s="85"/>
      <c r="O82" s="111">
        <f t="shared" ref="O82:Q82" si="59">O81/K81-1</f>
        <v>0.5</v>
      </c>
      <c r="P82" s="111">
        <f t="shared" si="59"/>
        <v>0.27272727272727271</v>
      </c>
      <c r="Q82" s="111">
        <f t="shared" si="59"/>
        <v>0.36842105263157898</v>
      </c>
      <c r="R82" s="86"/>
      <c r="S82" s="140"/>
      <c r="T82" s="140"/>
      <c r="U82" s="140"/>
      <c r="V82" s="87"/>
      <c r="W82" s="140"/>
    </row>
    <row r="83" spans="1:23" ht="15.75" customHeight="1" x14ac:dyDescent="0.2">
      <c r="A83" s="1"/>
      <c r="B83" s="8"/>
      <c r="C83" s="2"/>
      <c r="D83" s="25" t="s">
        <v>78</v>
      </c>
      <c r="E83" s="20"/>
      <c r="F83" s="173"/>
      <c r="G83" s="111" t="s">
        <v>56</v>
      </c>
      <c r="H83" s="191" t="s">
        <v>56</v>
      </c>
      <c r="I83" s="191" t="s">
        <v>56</v>
      </c>
      <c r="J83" s="85"/>
      <c r="K83" s="111">
        <v>0.63</v>
      </c>
      <c r="L83" s="191">
        <v>0.45</v>
      </c>
      <c r="M83" s="191">
        <v>0.53</v>
      </c>
      <c r="N83" s="236"/>
      <c r="O83" s="192">
        <v>0.42</v>
      </c>
      <c r="P83" s="192">
        <v>0.35</v>
      </c>
      <c r="Q83" s="192">
        <v>0.38</v>
      </c>
      <c r="R83" s="86"/>
      <c r="S83" s="140"/>
      <c r="T83" s="140"/>
      <c r="U83" s="140"/>
      <c r="V83" s="87"/>
      <c r="W83" s="140"/>
    </row>
    <row r="84" spans="1:23" ht="15.75" customHeight="1" x14ac:dyDescent="0.2">
      <c r="A84" s="1"/>
      <c r="B84" s="8"/>
      <c r="C84" s="2"/>
      <c r="D84" s="25" t="s">
        <v>79</v>
      </c>
      <c r="E84" s="20"/>
      <c r="F84" s="173"/>
      <c r="G84" s="183">
        <f t="shared" ref="G84:I84" si="60">G81/G75/1000</f>
        <v>8.5616438356164379E-3</v>
      </c>
      <c r="H84" s="183">
        <f t="shared" si="60"/>
        <v>1.0551948051948052E-2</v>
      </c>
      <c r="I84" s="183">
        <f t="shared" si="60"/>
        <v>9.5833333333333343E-3</v>
      </c>
      <c r="J84" s="237"/>
      <c r="K84" s="183">
        <f t="shared" ref="K84:M84" si="61">K81/K75/1000</f>
        <v>9.1848450057405266E-3</v>
      </c>
      <c r="L84" s="183">
        <f t="shared" si="61"/>
        <v>9.303636876233437E-3</v>
      </c>
      <c r="M84" s="183">
        <f t="shared" si="61"/>
        <v>9.2532467532467529E-3</v>
      </c>
      <c r="N84" s="237"/>
      <c r="O84" s="184">
        <f t="shared" ref="O84:Q84" si="62">O81/O75/1000</f>
        <v>7.9120879120879121E-3</v>
      </c>
      <c r="P84" s="184">
        <f t="shared" si="62"/>
        <v>8.0152671755725196E-3</v>
      </c>
      <c r="Q84" s="184">
        <f t="shared" si="62"/>
        <v>7.9673135852911144E-3</v>
      </c>
      <c r="R84" s="86"/>
      <c r="S84" s="140"/>
      <c r="T84" s="140"/>
      <c r="U84" s="140"/>
      <c r="V84" s="87"/>
      <c r="W84" s="140"/>
    </row>
    <row r="85" spans="1:23" ht="15.75" customHeight="1" x14ac:dyDescent="0.2">
      <c r="A85" s="1"/>
      <c r="B85" s="8"/>
      <c r="C85" s="2"/>
      <c r="D85" s="20" t="s">
        <v>13</v>
      </c>
      <c r="E85" s="20"/>
      <c r="F85" s="173"/>
      <c r="G85" s="45">
        <v>65</v>
      </c>
      <c r="H85" s="93">
        <f>I85-G85</f>
        <v>121</v>
      </c>
      <c r="I85" s="45">
        <v>186</v>
      </c>
      <c r="J85" s="85"/>
      <c r="K85" s="45">
        <v>120</v>
      </c>
      <c r="L85" s="93">
        <f>M85-K85</f>
        <v>168</v>
      </c>
      <c r="M85" s="45">
        <v>288</v>
      </c>
      <c r="N85" s="85"/>
      <c r="O85" s="93">
        <v>207</v>
      </c>
      <c r="P85" s="93">
        <f>Q85-O85</f>
        <v>214</v>
      </c>
      <c r="Q85" s="45">
        <v>421</v>
      </c>
      <c r="R85" s="86"/>
      <c r="S85" s="140"/>
      <c r="T85" s="140"/>
      <c r="U85" s="140"/>
      <c r="V85" s="87"/>
      <c r="W85" s="140"/>
    </row>
    <row r="86" spans="1:23" ht="15.75" customHeight="1" x14ac:dyDescent="0.2">
      <c r="A86" s="1"/>
      <c r="B86" s="8"/>
      <c r="C86" s="2"/>
      <c r="D86" s="25" t="s">
        <v>14</v>
      </c>
      <c r="E86" s="20"/>
      <c r="F86" s="173"/>
      <c r="G86" s="111">
        <v>0.91176470588235303</v>
      </c>
      <c r="H86" s="111">
        <v>1.3725490196078431</v>
      </c>
      <c r="I86" s="111">
        <v>1.1882352941176473</v>
      </c>
      <c r="J86" s="85"/>
      <c r="K86" s="111">
        <f t="shared" ref="K86:M86" si="63">K85/G85-1</f>
        <v>0.84615384615384626</v>
      </c>
      <c r="L86" s="111">
        <f t="shared" si="63"/>
        <v>0.38842975206611574</v>
      </c>
      <c r="M86" s="111">
        <f t="shared" si="63"/>
        <v>0.54838709677419351</v>
      </c>
      <c r="N86" s="85"/>
      <c r="O86" s="111">
        <f t="shared" ref="O86:Q86" si="64">O85/K85-1</f>
        <v>0.72500000000000009</v>
      </c>
      <c r="P86" s="111">
        <f t="shared" si="64"/>
        <v>0.27380952380952372</v>
      </c>
      <c r="Q86" s="111">
        <f t="shared" si="64"/>
        <v>0.46180555555555558</v>
      </c>
      <c r="R86" s="86"/>
      <c r="S86" s="140"/>
      <c r="T86" s="140"/>
      <c r="U86" s="140"/>
      <c r="V86" s="87"/>
      <c r="W86" s="140"/>
    </row>
    <row r="87" spans="1:23" ht="15.75" customHeight="1" x14ac:dyDescent="0.2">
      <c r="A87" s="1"/>
      <c r="B87" s="8"/>
      <c r="C87" s="2"/>
      <c r="D87" s="25" t="s">
        <v>15</v>
      </c>
      <c r="E87" s="20"/>
      <c r="F87" s="173"/>
      <c r="G87" s="111">
        <v>1.76</v>
      </c>
      <c r="H87" s="111">
        <v>2.74</v>
      </c>
      <c r="I87" s="111">
        <v>2.38</v>
      </c>
      <c r="J87" s="85"/>
      <c r="K87" s="111">
        <v>1.51</v>
      </c>
      <c r="L87" s="111">
        <v>0.52</v>
      </c>
      <c r="M87" s="111">
        <v>0.87</v>
      </c>
      <c r="N87" s="85"/>
      <c r="O87" s="111">
        <v>0.5</v>
      </c>
      <c r="P87" s="111">
        <v>0.22</v>
      </c>
      <c r="Q87" s="111">
        <v>0.34</v>
      </c>
      <c r="R87" s="86"/>
      <c r="S87" s="140"/>
      <c r="T87" s="140"/>
      <c r="U87" s="140"/>
      <c r="V87" s="87"/>
      <c r="W87" s="140"/>
    </row>
    <row r="88" spans="1:23" ht="15.75" customHeight="1" x14ac:dyDescent="0.2">
      <c r="A88" s="1"/>
      <c r="B88" s="8"/>
      <c r="C88" s="2"/>
      <c r="D88" s="20" t="s">
        <v>16</v>
      </c>
      <c r="E88" s="20"/>
      <c r="F88" s="173"/>
      <c r="G88" s="45">
        <v>10</v>
      </c>
      <c r="H88" s="93">
        <f>I88-G88</f>
        <v>9</v>
      </c>
      <c r="I88" s="45">
        <v>19</v>
      </c>
      <c r="J88" s="85"/>
      <c r="K88" s="45">
        <v>10</v>
      </c>
      <c r="L88" s="93">
        <f>M88-K88</f>
        <v>14</v>
      </c>
      <c r="M88" s="45">
        <v>24</v>
      </c>
      <c r="N88" s="85"/>
      <c r="O88" s="93">
        <v>11</v>
      </c>
      <c r="P88" s="93">
        <f>Q88-O88</f>
        <v>17</v>
      </c>
      <c r="Q88" s="45">
        <v>28</v>
      </c>
      <c r="R88" s="86"/>
      <c r="S88" s="140"/>
      <c r="T88" s="140"/>
      <c r="U88" s="140"/>
      <c r="V88" s="87"/>
      <c r="W88" s="140"/>
    </row>
    <row r="89" spans="1:23" ht="15.75" customHeight="1" x14ac:dyDescent="0.2">
      <c r="A89" s="1"/>
      <c r="B89" s="8"/>
      <c r="C89" s="2"/>
      <c r="D89" s="25" t="s">
        <v>17</v>
      </c>
      <c r="E89" s="20"/>
      <c r="F89" s="173"/>
      <c r="G89" s="111">
        <f t="shared" ref="G89:I89" si="65">G88/G85</f>
        <v>0.15384615384615385</v>
      </c>
      <c r="H89" s="111">
        <f t="shared" si="65"/>
        <v>7.43801652892562E-2</v>
      </c>
      <c r="I89" s="111">
        <f t="shared" si="65"/>
        <v>0.10215053763440861</v>
      </c>
      <c r="J89" s="85"/>
      <c r="K89" s="111">
        <f t="shared" ref="K89:M89" si="66">K88/K85</f>
        <v>8.3333333333333329E-2</v>
      </c>
      <c r="L89" s="111">
        <f t="shared" si="66"/>
        <v>8.3333333333333329E-2</v>
      </c>
      <c r="M89" s="111">
        <f t="shared" si="66"/>
        <v>8.3333333333333329E-2</v>
      </c>
      <c r="N89" s="85"/>
      <c r="O89" s="111">
        <f t="shared" ref="O89:Q89" si="67">O88/O85</f>
        <v>5.3140096618357488E-2</v>
      </c>
      <c r="P89" s="111">
        <f t="shared" si="67"/>
        <v>7.9439252336448593E-2</v>
      </c>
      <c r="Q89" s="111">
        <f t="shared" si="67"/>
        <v>6.6508313539192399E-2</v>
      </c>
      <c r="R89" s="86"/>
      <c r="S89" s="140"/>
      <c r="T89" s="140"/>
      <c r="U89" s="140"/>
      <c r="V89" s="87"/>
      <c r="W89" s="140"/>
    </row>
    <row r="90" spans="1:23" ht="15.75" customHeight="1" x14ac:dyDescent="0.2">
      <c r="A90" s="1"/>
      <c r="B90" s="8"/>
      <c r="C90" s="2"/>
      <c r="D90" s="25" t="s">
        <v>81</v>
      </c>
      <c r="E90" s="20"/>
      <c r="F90" s="173"/>
      <c r="G90" s="111">
        <f t="shared" ref="G90:I90" si="68">G88/G81</f>
        <v>0.5</v>
      </c>
      <c r="H90" s="111">
        <f t="shared" si="68"/>
        <v>0.34615384615384615</v>
      </c>
      <c r="I90" s="111">
        <f t="shared" si="68"/>
        <v>0.41304347826086957</v>
      </c>
      <c r="J90" s="85"/>
      <c r="K90" s="111">
        <f t="shared" ref="K90:M90" si="69">K88/K81</f>
        <v>0.41666666666666669</v>
      </c>
      <c r="L90" s="111">
        <f t="shared" si="69"/>
        <v>0.42424242424242425</v>
      </c>
      <c r="M90" s="111">
        <f t="shared" si="69"/>
        <v>0.42105263157894735</v>
      </c>
      <c r="N90" s="85"/>
      <c r="O90" s="111">
        <f t="shared" ref="O90:Q90" si="70">O88/O81</f>
        <v>0.30555555555555558</v>
      </c>
      <c r="P90" s="111">
        <f t="shared" si="70"/>
        <v>0.40476190476190477</v>
      </c>
      <c r="Q90" s="111">
        <f t="shared" si="70"/>
        <v>0.35897435897435898</v>
      </c>
      <c r="R90" s="86"/>
      <c r="S90" s="140"/>
      <c r="T90" s="140"/>
      <c r="U90" s="140"/>
      <c r="V90" s="87"/>
      <c r="W90" s="140"/>
    </row>
    <row r="91" spans="1:23" ht="15.75" customHeight="1" x14ac:dyDescent="0.2">
      <c r="A91" s="1"/>
      <c r="B91" s="8"/>
      <c r="C91" s="2"/>
      <c r="D91" s="20" t="s">
        <v>18</v>
      </c>
      <c r="E91" s="20"/>
      <c r="F91" s="173"/>
      <c r="G91" s="45">
        <v>9</v>
      </c>
      <c r="H91" s="93">
        <f>I91-G91</f>
        <v>8</v>
      </c>
      <c r="I91" s="45">
        <v>17</v>
      </c>
      <c r="J91" s="85"/>
      <c r="K91" s="45">
        <v>7</v>
      </c>
      <c r="L91" s="93">
        <f>M91-K91</f>
        <v>11</v>
      </c>
      <c r="M91" s="45">
        <v>18</v>
      </c>
      <c r="N91" s="85"/>
      <c r="O91" s="93">
        <v>7</v>
      </c>
      <c r="P91" s="93">
        <f>Q91-O91</f>
        <v>13</v>
      </c>
      <c r="Q91" s="45">
        <v>20</v>
      </c>
      <c r="R91" s="86"/>
      <c r="S91" s="140"/>
      <c r="T91" s="140"/>
      <c r="U91" s="140"/>
      <c r="V91" s="87"/>
      <c r="W91" s="140"/>
    </row>
    <row r="92" spans="1:23" ht="15.75" customHeight="1" x14ac:dyDescent="0.2">
      <c r="A92" s="1"/>
      <c r="B92" s="8"/>
      <c r="C92" s="2"/>
      <c r="D92" s="238" t="s">
        <v>19</v>
      </c>
      <c r="E92" s="239"/>
      <c r="F92" s="240"/>
      <c r="G92" s="111">
        <f t="shared" ref="G92:I92" si="71">G91/G85</f>
        <v>0.13846153846153847</v>
      </c>
      <c r="H92" s="111">
        <f t="shared" si="71"/>
        <v>6.6115702479338845E-2</v>
      </c>
      <c r="I92" s="111">
        <f t="shared" si="71"/>
        <v>9.1397849462365593E-2</v>
      </c>
      <c r="J92" s="85"/>
      <c r="K92" s="111">
        <f t="shared" ref="K92:M92" si="72">K91/K85</f>
        <v>5.8333333333333334E-2</v>
      </c>
      <c r="L92" s="111">
        <f t="shared" si="72"/>
        <v>6.5476190476190479E-2</v>
      </c>
      <c r="M92" s="111">
        <f t="shared" si="72"/>
        <v>6.25E-2</v>
      </c>
      <c r="N92" s="85"/>
      <c r="O92" s="111">
        <f t="shared" ref="O92:Q92" si="73">O91/O85</f>
        <v>3.3816425120772944E-2</v>
      </c>
      <c r="P92" s="111">
        <f t="shared" si="73"/>
        <v>6.0747663551401869E-2</v>
      </c>
      <c r="Q92" s="111">
        <f t="shared" si="73"/>
        <v>4.7505938242280284E-2</v>
      </c>
      <c r="R92" s="86"/>
      <c r="S92" s="140"/>
      <c r="T92" s="140"/>
      <c r="U92" s="140"/>
      <c r="V92" s="87"/>
      <c r="W92" s="140"/>
    </row>
    <row r="93" spans="1:23" ht="15.75" customHeight="1" x14ac:dyDescent="0.2">
      <c r="A93" s="1"/>
      <c r="B93" s="8"/>
      <c r="C93" s="2"/>
      <c r="D93" s="25" t="s">
        <v>82</v>
      </c>
      <c r="E93" s="239"/>
      <c r="F93" s="240"/>
      <c r="G93" s="241">
        <f t="shared" ref="G93:I93" si="74">G91/G81</f>
        <v>0.45</v>
      </c>
      <c r="H93" s="242">
        <f t="shared" si="74"/>
        <v>0.30769230769230771</v>
      </c>
      <c r="I93" s="243">
        <f t="shared" si="74"/>
        <v>0.36956521739130432</v>
      </c>
      <c r="J93" s="244"/>
      <c r="K93" s="241">
        <f t="shared" ref="K93:M93" si="75">K91/K81</f>
        <v>0.29166666666666669</v>
      </c>
      <c r="L93" s="242">
        <f t="shared" si="75"/>
        <v>0.33333333333333331</v>
      </c>
      <c r="M93" s="243">
        <f t="shared" si="75"/>
        <v>0.31578947368421051</v>
      </c>
      <c r="N93" s="244"/>
      <c r="O93" s="241">
        <f t="shared" ref="O93:Q93" si="76">O91/O81</f>
        <v>0.19444444444444445</v>
      </c>
      <c r="P93" s="242">
        <f t="shared" si="76"/>
        <v>0.30952380952380953</v>
      </c>
      <c r="Q93" s="243">
        <f t="shared" si="76"/>
        <v>0.25641025641025639</v>
      </c>
      <c r="R93" s="86"/>
      <c r="S93" s="140"/>
      <c r="T93" s="140"/>
      <c r="U93" s="140"/>
      <c r="V93" s="87"/>
      <c r="W93" s="140"/>
    </row>
    <row r="94" spans="1:23" ht="15.75" customHeight="1" x14ac:dyDescent="0.2">
      <c r="A94" s="1"/>
      <c r="B94" s="8"/>
      <c r="C94" s="3"/>
      <c r="D94" s="75"/>
      <c r="E94" s="153"/>
      <c r="F94" s="27"/>
      <c r="G94" s="37"/>
      <c r="H94" s="27"/>
      <c r="I94" s="37"/>
      <c r="J94" s="27"/>
      <c r="K94" s="37"/>
      <c r="L94" s="27"/>
      <c r="M94" s="37"/>
      <c r="N94" s="27"/>
      <c r="O94" s="37"/>
      <c r="P94" s="37"/>
      <c r="Q94" s="87"/>
      <c r="R94" s="86"/>
      <c r="S94" s="87"/>
      <c r="T94" s="87"/>
      <c r="U94" s="87"/>
      <c r="V94" s="87"/>
      <c r="W94" s="87"/>
    </row>
    <row r="95" spans="1:23" ht="15.75" customHeight="1" x14ac:dyDescent="0.2">
      <c r="A95" s="207"/>
      <c r="B95" s="208"/>
      <c r="C95" s="245"/>
      <c r="D95" s="44" t="s">
        <v>26</v>
      </c>
      <c r="E95" s="44"/>
      <c r="F95" s="59"/>
      <c r="G95" s="59"/>
      <c r="H95" s="59"/>
      <c r="I95" s="59"/>
      <c r="J95" s="59"/>
      <c r="K95" s="87"/>
      <c r="L95" s="59"/>
      <c r="O95" s="37"/>
      <c r="Q95" s="246"/>
      <c r="R95" s="86"/>
      <c r="S95" s="87"/>
      <c r="T95" s="87"/>
      <c r="U95" s="87"/>
      <c r="V95" s="87"/>
      <c r="W95" s="87"/>
    </row>
    <row r="96" spans="1:23" ht="15.75" customHeight="1" x14ac:dyDescent="0.2">
      <c r="A96" s="207"/>
      <c r="B96" s="208"/>
      <c r="C96" s="245"/>
      <c r="D96" s="47" t="s">
        <v>27</v>
      </c>
      <c r="E96" s="44" t="s">
        <v>114</v>
      </c>
      <c r="F96" s="59"/>
      <c r="G96" s="59"/>
      <c r="H96" s="59"/>
      <c r="I96" s="59"/>
      <c r="J96" s="59"/>
      <c r="K96" s="87"/>
      <c r="L96" s="59"/>
      <c r="Q96" s="246"/>
      <c r="R96" s="86"/>
      <c r="S96" s="87"/>
      <c r="T96" s="87"/>
      <c r="U96" s="87"/>
      <c r="V96" s="87"/>
      <c r="W96" s="87"/>
    </row>
    <row r="97" spans="1:35" ht="15.75" customHeight="1" x14ac:dyDescent="0.2">
      <c r="A97" s="207"/>
      <c r="B97" s="208"/>
      <c r="C97" s="245"/>
      <c r="D97" s="47" t="s">
        <v>63</v>
      </c>
      <c r="E97" s="44" t="s">
        <v>115</v>
      </c>
      <c r="F97" s="59"/>
      <c r="G97" s="59"/>
      <c r="H97" s="59"/>
      <c r="I97" s="59"/>
      <c r="J97" s="59"/>
      <c r="K97" s="87"/>
      <c r="L97" s="59"/>
      <c r="Q97" s="246"/>
      <c r="R97" s="86"/>
      <c r="S97" s="87"/>
      <c r="T97" s="87"/>
      <c r="U97" s="87"/>
      <c r="V97" s="87"/>
      <c r="W97" s="87"/>
    </row>
    <row r="98" spans="1:35" ht="15.75" customHeight="1" x14ac:dyDescent="0.2">
      <c r="A98" s="207"/>
      <c r="B98" s="208"/>
      <c r="C98" s="245"/>
      <c r="D98" s="47" t="s">
        <v>65</v>
      </c>
      <c r="E98" s="159" t="s">
        <v>116</v>
      </c>
      <c r="F98" s="59"/>
      <c r="G98" s="59"/>
      <c r="H98" s="59"/>
      <c r="I98" s="59"/>
      <c r="J98" s="59"/>
      <c r="K98" s="87"/>
      <c r="L98" s="59"/>
      <c r="Q98" s="246"/>
      <c r="R98" s="86"/>
      <c r="S98" s="87"/>
      <c r="T98" s="87"/>
      <c r="U98" s="87"/>
      <c r="V98" s="87"/>
      <c r="W98" s="87"/>
    </row>
    <row r="99" spans="1:35" ht="15.75" customHeight="1" x14ac:dyDescent="0.2">
      <c r="A99" s="207"/>
      <c r="B99" s="208"/>
      <c r="C99" s="245"/>
      <c r="D99" s="47" t="s">
        <v>67</v>
      </c>
      <c r="E99" s="159" t="s">
        <v>117</v>
      </c>
      <c r="F99" s="59"/>
      <c r="G99" s="59"/>
      <c r="H99" s="59"/>
      <c r="I99" s="59"/>
      <c r="J99" s="59"/>
      <c r="K99" s="87"/>
      <c r="L99" s="59"/>
      <c r="Q99" s="246"/>
      <c r="R99" s="86"/>
      <c r="S99" s="87"/>
      <c r="T99" s="87"/>
      <c r="U99" s="87"/>
      <c r="V99" s="87"/>
      <c r="W99" s="87"/>
    </row>
    <row r="100" spans="1:35" ht="15.75" customHeight="1" x14ac:dyDescent="0.2">
      <c r="A100" s="207"/>
      <c r="B100" s="208"/>
      <c r="C100" s="245"/>
      <c r="D100" s="47" t="s">
        <v>69</v>
      </c>
      <c r="E100" s="159" t="s">
        <v>118</v>
      </c>
      <c r="F100" s="59"/>
      <c r="G100" s="59"/>
      <c r="H100" s="59"/>
      <c r="I100" s="59"/>
      <c r="J100" s="59"/>
      <c r="K100" s="87"/>
      <c r="L100" s="59"/>
      <c r="Q100" s="246"/>
      <c r="R100" s="86"/>
      <c r="S100" s="87"/>
      <c r="T100" s="87"/>
      <c r="U100" s="87"/>
      <c r="V100" s="87"/>
      <c r="W100" s="87"/>
    </row>
    <row r="101" spans="1:35" ht="15.75" customHeight="1" x14ac:dyDescent="0.2">
      <c r="A101" s="207"/>
      <c r="B101" s="208"/>
      <c r="C101" s="245"/>
      <c r="D101" s="47" t="s">
        <v>71</v>
      </c>
      <c r="E101" s="159" t="s">
        <v>119</v>
      </c>
      <c r="F101" s="59"/>
      <c r="G101" s="59"/>
      <c r="H101" s="59"/>
      <c r="I101" s="59"/>
      <c r="J101" s="59"/>
      <c r="K101" s="87"/>
      <c r="L101" s="59"/>
      <c r="Q101" s="246"/>
      <c r="R101" s="86"/>
      <c r="S101" s="87"/>
      <c r="T101" s="87"/>
      <c r="U101" s="87"/>
      <c r="V101" s="87"/>
      <c r="W101" s="87"/>
    </row>
    <row r="102" spans="1:35" ht="15.75" customHeight="1" x14ac:dyDescent="0.2">
      <c r="A102" s="155"/>
      <c r="B102" s="156"/>
      <c r="C102" s="247"/>
      <c r="D102" s="160" t="s">
        <v>120</v>
      </c>
      <c r="E102" s="159" t="s">
        <v>121</v>
      </c>
      <c r="F102" s="158"/>
      <c r="G102" s="158"/>
      <c r="H102" s="158"/>
      <c r="I102" s="158"/>
      <c r="J102" s="158"/>
      <c r="K102" s="58"/>
      <c r="L102" s="158"/>
      <c r="M102" s="153"/>
      <c r="N102" s="153"/>
      <c r="O102" s="153"/>
      <c r="P102" s="248"/>
      <c r="Q102" s="249"/>
      <c r="R102" s="72"/>
      <c r="S102" s="58"/>
      <c r="T102" s="58"/>
      <c r="U102" s="58"/>
      <c r="V102" s="58"/>
      <c r="W102" s="58"/>
      <c r="X102" s="153"/>
      <c r="Y102" s="153"/>
      <c r="Z102" s="153"/>
      <c r="AA102" s="153"/>
      <c r="AB102" s="153"/>
      <c r="AC102" s="153"/>
      <c r="AD102" s="153"/>
      <c r="AE102" s="153"/>
      <c r="AF102" s="153"/>
      <c r="AG102" s="153"/>
      <c r="AH102" s="153"/>
      <c r="AI102" s="153"/>
    </row>
    <row r="103" spans="1:35" ht="15.75" customHeight="1" x14ac:dyDescent="0.2">
      <c r="A103" s="207"/>
      <c r="B103" s="208"/>
      <c r="C103" s="245"/>
      <c r="D103" s="47" t="s">
        <v>122</v>
      </c>
      <c r="E103" s="44" t="s">
        <v>123</v>
      </c>
      <c r="F103" s="59"/>
      <c r="G103" s="59"/>
      <c r="H103" s="59"/>
      <c r="I103" s="59"/>
      <c r="J103" s="59"/>
      <c r="K103" s="87"/>
      <c r="L103" s="59"/>
      <c r="Q103" s="246"/>
      <c r="R103" s="86"/>
      <c r="S103" s="87"/>
      <c r="T103" s="87"/>
      <c r="U103" s="87"/>
      <c r="V103" s="87"/>
      <c r="W103" s="87"/>
    </row>
    <row r="104" spans="1:35" ht="15.75" customHeight="1" x14ac:dyDescent="0.2">
      <c r="A104" s="207"/>
      <c r="B104" s="208"/>
      <c r="C104" s="245"/>
      <c r="D104" s="47" t="s">
        <v>124</v>
      </c>
      <c r="E104" s="44" t="s">
        <v>125</v>
      </c>
      <c r="F104" s="59"/>
      <c r="G104" s="59"/>
      <c r="H104" s="59"/>
      <c r="I104" s="59"/>
      <c r="J104" s="59"/>
      <c r="K104" s="87"/>
      <c r="L104" s="59"/>
      <c r="Q104" s="246"/>
      <c r="R104" s="59"/>
      <c r="S104" s="87"/>
      <c r="T104" s="87"/>
      <c r="U104" s="87"/>
      <c r="V104" s="87"/>
      <c r="W104" s="87"/>
    </row>
    <row r="105" spans="1:35" ht="15.75" customHeight="1" x14ac:dyDescent="0.2">
      <c r="A105" s="207"/>
      <c r="B105" s="208"/>
      <c r="C105" s="245"/>
      <c r="D105" s="47" t="s">
        <v>126</v>
      </c>
      <c r="E105" s="44" t="s">
        <v>127</v>
      </c>
      <c r="F105" s="209"/>
      <c r="G105" s="209"/>
      <c r="H105" s="209"/>
      <c r="I105" s="209"/>
      <c r="J105" s="209"/>
      <c r="K105" s="87"/>
      <c r="L105" s="59"/>
      <c r="Q105" s="250"/>
      <c r="R105" s="59"/>
      <c r="S105" s="87"/>
      <c r="T105" s="87"/>
      <c r="U105" s="87"/>
      <c r="V105" s="87"/>
      <c r="W105" s="87"/>
    </row>
    <row r="106" spans="1:35" ht="15.75" customHeight="1" x14ac:dyDescent="0.2">
      <c r="A106" s="207"/>
      <c r="B106" s="208"/>
      <c r="C106" s="87"/>
      <c r="D106" s="47" t="s">
        <v>128</v>
      </c>
      <c r="E106" s="209" t="s">
        <v>90</v>
      </c>
      <c r="F106" s="87"/>
      <c r="G106" s="87"/>
      <c r="H106" s="87"/>
      <c r="I106" s="87"/>
      <c r="J106" s="87"/>
      <c r="K106" s="87"/>
      <c r="L106" s="87"/>
      <c r="M106" s="87"/>
      <c r="N106" s="87"/>
      <c r="O106" s="87"/>
      <c r="P106" s="87"/>
      <c r="Q106" s="251"/>
      <c r="R106" s="59"/>
      <c r="S106" s="87"/>
      <c r="T106" s="87"/>
      <c r="U106" s="87"/>
      <c r="V106" s="87"/>
      <c r="W106" s="87"/>
    </row>
    <row r="107" spans="1:35" ht="15.75" customHeight="1" x14ac:dyDescent="0.2">
      <c r="A107" s="207"/>
      <c r="B107" s="212"/>
      <c r="C107" s="213"/>
      <c r="D107" s="213"/>
      <c r="E107" s="213"/>
      <c r="F107" s="213"/>
      <c r="G107" s="213"/>
      <c r="H107" s="213"/>
      <c r="I107" s="213"/>
      <c r="J107" s="213"/>
      <c r="K107" s="213"/>
      <c r="L107" s="213"/>
      <c r="M107" s="213"/>
      <c r="N107" s="213"/>
      <c r="O107" s="213"/>
      <c r="P107" s="213"/>
      <c r="Q107" s="252"/>
      <c r="R107" s="59"/>
      <c r="S107" s="87"/>
      <c r="T107" s="87"/>
      <c r="U107" s="87"/>
      <c r="V107" s="87"/>
      <c r="W107" s="87"/>
    </row>
    <row r="108" spans="1:35" ht="6" customHeight="1" x14ac:dyDescent="0.2">
      <c r="A108" s="207"/>
      <c r="B108" s="87"/>
      <c r="C108" s="218"/>
      <c r="D108" s="218"/>
      <c r="E108" s="87"/>
      <c r="F108" s="87"/>
      <c r="G108" s="87"/>
      <c r="H108" s="87"/>
      <c r="I108" s="87"/>
      <c r="J108" s="87"/>
      <c r="K108" s="87"/>
      <c r="L108" s="87"/>
      <c r="M108" s="87"/>
      <c r="N108" s="87"/>
      <c r="O108" s="87"/>
      <c r="P108" s="87"/>
      <c r="Q108" s="59"/>
      <c r="R108" s="59"/>
      <c r="S108" s="59"/>
      <c r="T108" s="59"/>
      <c r="U108" s="59"/>
      <c r="V108" s="59"/>
      <c r="W108" s="59"/>
    </row>
    <row r="109" spans="1:35" ht="13.5" customHeight="1" x14ac:dyDescent="0.2">
      <c r="A109" s="207"/>
      <c r="B109" s="87"/>
      <c r="C109" s="218"/>
      <c r="D109" s="218"/>
      <c r="E109" s="87"/>
      <c r="F109" s="87"/>
      <c r="G109" s="226"/>
      <c r="H109" s="226"/>
      <c r="I109" s="226"/>
      <c r="J109" s="87"/>
      <c r="K109" s="226"/>
      <c r="L109" s="59"/>
      <c r="M109" s="87"/>
      <c r="N109" s="87"/>
      <c r="O109" s="87"/>
      <c r="P109" s="87"/>
      <c r="Q109" s="87"/>
      <c r="R109" s="87"/>
      <c r="S109" s="87"/>
      <c r="T109" s="87"/>
      <c r="U109" s="87"/>
      <c r="V109" s="87"/>
      <c r="W109" s="87"/>
    </row>
    <row r="110" spans="1:35" ht="13.5" customHeight="1" x14ac:dyDescent="0.2">
      <c r="A110" s="207"/>
      <c r="B110" s="87"/>
      <c r="C110" s="218"/>
      <c r="D110" s="218"/>
      <c r="E110" s="159"/>
      <c r="F110" s="87"/>
      <c r="G110" s="226"/>
      <c r="H110" s="226"/>
      <c r="I110" s="226"/>
      <c r="J110" s="87"/>
      <c r="K110" s="226"/>
      <c r="L110" s="59"/>
      <c r="M110" s="87"/>
      <c r="N110" s="87"/>
      <c r="O110" s="87"/>
      <c r="P110" s="87"/>
      <c r="Q110" s="87"/>
      <c r="R110" s="87"/>
      <c r="S110" s="87"/>
      <c r="T110" s="87"/>
      <c r="U110" s="87"/>
      <c r="V110" s="87"/>
      <c r="W110" s="87"/>
    </row>
    <row r="111" spans="1:35" ht="13.5" customHeight="1" x14ac:dyDescent="0.2">
      <c r="A111" s="207"/>
      <c r="B111" s="87"/>
      <c r="C111" s="87"/>
      <c r="D111" s="218"/>
      <c r="E111" s="253"/>
      <c r="F111" s="87"/>
      <c r="G111" s="87"/>
      <c r="H111" s="87"/>
      <c r="I111" s="87"/>
      <c r="J111" s="87"/>
      <c r="K111" s="87"/>
      <c r="L111" s="59"/>
      <c r="M111" s="87"/>
      <c r="N111" s="87"/>
      <c r="O111" s="87"/>
      <c r="P111" s="87"/>
      <c r="Q111" s="87"/>
      <c r="R111" s="87"/>
      <c r="S111" s="87"/>
      <c r="T111" s="87"/>
      <c r="U111" s="87"/>
      <c r="V111" s="87"/>
      <c r="W111" s="87"/>
    </row>
    <row r="112" spans="1:35" ht="13.5" customHeight="1" x14ac:dyDescent="0.2">
      <c r="A112" s="207"/>
      <c r="B112" s="87"/>
      <c r="C112" s="218"/>
      <c r="D112" s="218"/>
      <c r="E112" s="159"/>
      <c r="F112" s="87"/>
      <c r="G112" s="87"/>
      <c r="H112" s="87"/>
      <c r="I112" s="87"/>
      <c r="J112" s="87"/>
      <c r="K112" s="87"/>
      <c r="L112" s="59"/>
      <c r="M112" s="87"/>
      <c r="N112" s="87"/>
      <c r="O112" s="87"/>
      <c r="P112" s="87"/>
      <c r="Q112" s="87"/>
      <c r="R112" s="87"/>
      <c r="S112" s="87"/>
      <c r="T112" s="87"/>
      <c r="U112" s="87"/>
      <c r="V112" s="87"/>
      <c r="W112" s="87"/>
    </row>
    <row r="113" spans="1:23" ht="13.5" customHeight="1" x14ac:dyDescent="0.2">
      <c r="A113" s="207"/>
      <c r="B113" s="87"/>
      <c r="C113" s="218"/>
      <c r="D113" s="218"/>
      <c r="E113" s="87"/>
      <c r="F113" s="87"/>
      <c r="G113" s="87"/>
      <c r="H113" s="87"/>
      <c r="I113" s="87"/>
      <c r="J113" s="87"/>
      <c r="K113" s="87"/>
      <c r="L113" s="59"/>
      <c r="M113" s="87"/>
      <c r="N113" s="87"/>
      <c r="O113" s="87"/>
      <c r="P113" s="87"/>
      <c r="Q113" s="87"/>
      <c r="R113" s="87"/>
      <c r="S113" s="87"/>
      <c r="T113" s="87"/>
      <c r="U113" s="87"/>
      <c r="V113" s="87"/>
      <c r="W113" s="87"/>
    </row>
    <row r="114" spans="1:23" ht="13.5" customHeight="1" x14ac:dyDescent="0.2">
      <c r="A114" s="207"/>
      <c r="B114" s="87"/>
      <c r="C114" s="218"/>
      <c r="D114" s="218"/>
      <c r="E114" s="87"/>
      <c r="F114" s="87"/>
      <c r="G114" s="87"/>
      <c r="H114" s="87"/>
      <c r="I114" s="87"/>
      <c r="J114" s="87"/>
      <c r="K114" s="87"/>
      <c r="L114" s="59"/>
      <c r="M114" s="87"/>
      <c r="N114" s="87"/>
      <c r="O114" s="87"/>
      <c r="P114" s="87"/>
      <c r="Q114" s="87"/>
      <c r="R114" s="87"/>
      <c r="S114" s="87"/>
      <c r="T114" s="87"/>
      <c r="U114" s="87"/>
      <c r="V114" s="87"/>
      <c r="W114" s="87"/>
    </row>
    <row r="115" spans="1:23" ht="13.5" customHeight="1" x14ac:dyDescent="0.2">
      <c r="A115" s="207"/>
      <c r="B115" s="87"/>
      <c r="C115" s="218"/>
      <c r="D115" s="218"/>
      <c r="E115" s="87"/>
      <c r="F115" s="87"/>
      <c r="G115" s="87"/>
      <c r="H115" s="87"/>
      <c r="I115" s="87"/>
      <c r="J115" s="87"/>
      <c r="K115" s="87"/>
      <c r="L115" s="59"/>
      <c r="M115" s="87"/>
      <c r="N115" s="87"/>
      <c r="O115" s="87"/>
      <c r="P115" s="87"/>
      <c r="Q115" s="87"/>
      <c r="R115" s="87"/>
      <c r="S115" s="87"/>
      <c r="T115" s="87"/>
      <c r="U115" s="87"/>
      <c r="V115" s="87"/>
      <c r="W115" s="87"/>
    </row>
    <row r="116" spans="1:23" ht="13.5" customHeight="1" x14ac:dyDescent="0.2">
      <c r="A116" s="219"/>
      <c r="B116" s="87"/>
      <c r="C116" s="218"/>
      <c r="D116" s="218"/>
      <c r="E116" s="87"/>
      <c r="F116" s="87"/>
      <c r="G116" s="87"/>
      <c r="H116" s="87"/>
      <c r="I116" s="87"/>
      <c r="J116" s="87"/>
      <c r="K116" s="87"/>
      <c r="L116" s="59"/>
      <c r="M116" s="87"/>
      <c r="N116" s="87"/>
      <c r="O116" s="87"/>
      <c r="P116" s="87"/>
      <c r="Q116" s="87"/>
      <c r="R116" s="87"/>
      <c r="S116" s="87"/>
      <c r="T116" s="87"/>
      <c r="U116" s="87"/>
      <c r="V116" s="87"/>
      <c r="W116" s="87"/>
    </row>
    <row r="117" spans="1:23" ht="13.5" customHeight="1" x14ac:dyDescent="0.2">
      <c r="A117" s="219"/>
      <c r="B117" s="87"/>
      <c r="C117" s="218"/>
      <c r="D117" s="218"/>
      <c r="E117" s="87"/>
      <c r="F117" s="87"/>
      <c r="G117" s="139"/>
      <c r="H117" s="139"/>
      <c r="I117" s="87"/>
      <c r="J117" s="87"/>
      <c r="K117" s="87"/>
      <c r="L117" s="59"/>
      <c r="M117" s="87"/>
      <c r="N117" s="87"/>
      <c r="O117" s="87"/>
      <c r="P117" s="87"/>
      <c r="Q117" s="87"/>
      <c r="R117" s="87"/>
      <c r="S117" s="87"/>
      <c r="T117" s="87"/>
      <c r="U117" s="87"/>
      <c r="V117" s="87"/>
      <c r="W117" s="87"/>
    </row>
    <row r="118" spans="1:23" ht="13.5" customHeight="1" x14ac:dyDescent="0.2">
      <c r="A118" s="219"/>
      <c r="B118" s="87"/>
      <c r="C118" s="218"/>
      <c r="D118" s="218"/>
      <c r="E118" s="87"/>
      <c r="F118" s="87"/>
      <c r="G118" s="87"/>
      <c r="H118" s="87"/>
      <c r="I118" s="87"/>
      <c r="J118" s="87"/>
      <c r="K118" s="87"/>
      <c r="L118" s="59"/>
      <c r="M118" s="87"/>
      <c r="N118" s="87"/>
      <c r="O118" s="87"/>
      <c r="P118" s="87"/>
      <c r="Q118" s="87"/>
      <c r="R118" s="87"/>
      <c r="S118" s="87"/>
      <c r="T118" s="87"/>
      <c r="U118" s="87"/>
      <c r="V118" s="87"/>
      <c r="W118" s="87"/>
    </row>
    <row r="119" spans="1:23" ht="13.5" customHeight="1" x14ac:dyDescent="0.2">
      <c r="A119" s="219"/>
      <c r="B119" s="87"/>
      <c r="C119" s="218"/>
      <c r="D119" s="218"/>
      <c r="E119" s="87"/>
      <c r="F119" s="87"/>
      <c r="G119" s="87"/>
      <c r="H119" s="87"/>
      <c r="I119" s="87"/>
      <c r="J119" s="87"/>
      <c r="K119" s="87"/>
      <c r="L119" s="59"/>
      <c r="M119" s="87"/>
      <c r="N119" s="87"/>
      <c r="O119" s="87"/>
      <c r="P119" s="87"/>
      <c r="Q119" s="87"/>
      <c r="R119" s="87"/>
      <c r="S119" s="87"/>
      <c r="T119" s="87"/>
      <c r="U119" s="87"/>
      <c r="V119" s="87"/>
      <c r="W119" s="87"/>
    </row>
    <row r="120" spans="1:23" ht="13.5" customHeight="1" x14ac:dyDescent="0.2">
      <c r="A120" s="219"/>
      <c r="B120" s="87"/>
      <c r="C120" s="218"/>
      <c r="D120" s="218"/>
      <c r="E120" s="87"/>
      <c r="F120" s="87"/>
      <c r="G120" s="87"/>
      <c r="H120" s="87"/>
      <c r="I120" s="87"/>
      <c r="J120" s="87"/>
      <c r="K120" s="87"/>
      <c r="L120" s="59"/>
      <c r="M120" s="87"/>
      <c r="N120" s="87"/>
      <c r="O120" s="87"/>
      <c r="P120" s="87"/>
      <c r="Q120" s="87"/>
      <c r="R120" s="87"/>
      <c r="S120" s="87"/>
      <c r="T120" s="87"/>
      <c r="U120" s="87"/>
      <c r="V120" s="87"/>
      <c r="W120" s="87"/>
    </row>
    <row r="121" spans="1:23" ht="13.5" customHeight="1" x14ac:dyDescent="0.2">
      <c r="A121" s="207"/>
      <c r="B121" s="87"/>
      <c r="C121" s="218"/>
      <c r="D121" s="218"/>
      <c r="E121" s="87"/>
      <c r="F121" s="87"/>
      <c r="G121" s="87"/>
      <c r="H121" s="87"/>
      <c r="I121" s="87"/>
      <c r="J121" s="87"/>
      <c r="K121" s="87"/>
      <c r="L121" s="59"/>
      <c r="M121" s="87"/>
      <c r="N121" s="87"/>
      <c r="O121" s="87"/>
      <c r="P121" s="87"/>
      <c r="Q121" s="87"/>
      <c r="R121" s="87"/>
      <c r="S121" s="87"/>
      <c r="T121" s="87"/>
      <c r="U121" s="87"/>
      <c r="V121" s="87"/>
      <c r="W121" s="87"/>
    </row>
    <row r="122" spans="1:23" ht="13.5" customHeight="1" x14ac:dyDescent="0.2">
      <c r="A122" s="207"/>
      <c r="B122" s="87"/>
      <c r="C122" s="218"/>
      <c r="D122" s="218"/>
      <c r="E122" s="87"/>
      <c r="F122" s="87"/>
      <c r="G122" s="87"/>
      <c r="H122" s="87"/>
      <c r="I122" s="87"/>
      <c r="J122" s="87"/>
      <c r="K122" s="87"/>
      <c r="L122" s="59"/>
      <c r="M122" s="87"/>
      <c r="N122" s="87"/>
      <c r="O122" s="87"/>
      <c r="P122" s="87"/>
      <c r="Q122" s="87"/>
      <c r="R122" s="87"/>
      <c r="S122" s="87"/>
      <c r="T122" s="87"/>
      <c r="U122" s="87"/>
      <c r="V122" s="87"/>
      <c r="W122" s="87"/>
    </row>
    <row r="123" spans="1:23" ht="13.5" customHeight="1" x14ac:dyDescent="0.2">
      <c r="A123" s="207"/>
      <c r="B123" s="87"/>
      <c r="C123" s="218"/>
      <c r="D123" s="218"/>
      <c r="E123" s="87"/>
      <c r="F123" s="87"/>
      <c r="G123" s="87"/>
      <c r="H123" s="87"/>
      <c r="I123" s="87"/>
      <c r="J123" s="87"/>
      <c r="K123" s="87"/>
      <c r="L123" s="59"/>
      <c r="M123" s="87"/>
      <c r="N123" s="87"/>
      <c r="O123" s="87"/>
      <c r="P123" s="87"/>
      <c r="Q123" s="87"/>
      <c r="R123" s="87"/>
      <c r="S123" s="87"/>
      <c r="T123" s="87"/>
      <c r="U123" s="87"/>
      <c r="V123" s="87"/>
      <c r="W123" s="87"/>
    </row>
    <row r="124" spans="1:23" ht="13.5" customHeight="1" x14ac:dyDescent="0.2">
      <c r="A124" s="207"/>
      <c r="B124" s="87"/>
      <c r="C124" s="218"/>
      <c r="D124" s="218"/>
      <c r="E124" s="87"/>
      <c r="F124" s="87"/>
      <c r="G124" s="87"/>
      <c r="H124" s="87"/>
      <c r="I124" s="87"/>
      <c r="J124" s="87"/>
      <c r="K124" s="87"/>
      <c r="L124" s="59"/>
      <c r="M124" s="87"/>
      <c r="N124" s="87"/>
      <c r="O124" s="87"/>
      <c r="P124" s="87"/>
      <c r="Q124" s="87"/>
      <c r="R124" s="87"/>
      <c r="S124" s="87"/>
      <c r="T124" s="87"/>
      <c r="U124" s="87"/>
      <c r="V124" s="87"/>
      <c r="W124" s="87"/>
    </row>
    <row r="125" spans="1:23" ht="13.5" customHeight="1" x14ac:dyDescent="0.2">
      <c r="A125" s="207"/>
      <c r="B125" s="87"/>
      <c r="C125" s="218"/>
      <c r="D125" s="218"/>
      <c r="E125" s="87"/>
      <c r="F125" s="87"/>
      <c r="G125" s="87"/>
      <c r="H125" s="87"/>
      <c r="I125" s="87"/>
      <c r="J125" s="87"/>
      <c r="K125" s="87"/>
      <c r="L125" s="59"/>
      <c r="M125" s="87"/>
      <c r="N125" s="87"/>
      <c r="O125" s="87"/>
      <c r="P125" s="87"/>
      <c r="Q125" s="87"/>
      <c r="R125" s="87"/>
      <c r="S125" s="87"/>
      <c r="T125" s="87"/>
      <c r="U125" s="87"/>
      <c r="V125" s="87"/>
      <c r="W125" s="87"/>
    </row>
    <row r="126" spans="1:23" ht="13.5" customHeight="1" x14ac:dyDescent="0.2">
      <c r="A126" s="207"/>
      <c r="B126" s="87"/>
      <c r="C126" s="218"/>
      <c r="D126" s="218"/>
      <c r="E126" s="87"/>
      <c r="F126" s="87"/>
      <c r="G126" s="87"/>
      <c r="H126" s="87"/>
      <c r="I126" s="87"/>
      <c r="J126" s="87"/>
      <c r="K126" s="87"/>
      <c r="L126" s="59"/>
      <c r="M126" s="87"/>
      <c r="N126" s="87"/>
      <c r="O126" s="87"/>
      <c r="P126" s="87"/>
      <c r="Q126" s="87"/>
      <c r="R126" s="87"/>
      <c r="S126" s="87"/>
      <c r="T126" s="87"/>
      <c r="U126" s="87"/>
      <c r="V126" s="87"/>
      <c r="W126" s="87"/>
    </row>
    <row r="127" spans="1:23" ht="13.5" customHeight="1" x14ac:dyDescent="0.2">
      <c r="A127" s="207"/>
      <c r="B127" s="87"/>
      <c r="C127" s="218"/>
      <c r="D127" s="218"/>
      <c r="E127" s="87"/>
      <c r="F127" s="87"/>
      <c r="G127" s="87"/>
      <c r="H127" s="87"/>
      <c r="I127" s="87"/>
      <c r="J127" s="87"/>
      <c r="K127" s="87"/>
      <c r="L127" s="59"/>
      <c r="M127" s="87"/>
      <c r="N127" s="87"/>
      <c r="O127" s="87"/>
      <c r="P127" s="87"/>
      <c r="Q127" s="87"/>
      <c r="R127" s="87"/>
      <c r="S127" s="87"/>
      <c r="T127" s="87"/>
      <c r="U127" s="87"/>
      <c r="V127" s="87"/>
      <c r="W127" s="87"/>
    </row>
    <row r="128" spans="1:23" ht="13.5" customHeight="1" x14ac:dyDescent="0.2">
      <c r="A128" s="207"/>
      <c r="B128" s="87"/>
      <c r="C128" s="218"/>
      <c r="D128" s="218"/>
      <c r="E128" s="87"/>
      <c r="F128" s="87"/>
      <c r="G128" s="87"/>
      <c r="H128" s="87"/>
      <c r="I128" s="87"/>
      <c r="J128" s="87"/>
      <c r="K128" s="87"/>
      <c r="L128" s="59"/>
      <c r="M128" s="87"/>
      <c r="N128" s="87"/>
      <c r="O128" s="87"/>
      <c r="P128" s="87"/>
      <c r="Q128" s="87"/>
      <c r="R128" s="87"/>
      <c r="S128" s="87"/>
      <c r="T128" s="87"/>
      <c r="U128" s="87"/>
      <c r="V128" s="87"/>
      <c r="W128" s="87"/>
    </row>
    <row r="129" spans="1:23" ht="13.5" customHeight="1" x14ac:dyDescent="0.2">
      <c r="A129" s="207"/>
      <c r="B129" s="87"/>
      <c r="C129" s="218"/>
      <c r="D129" s="218"/>
      <c r="E129" s="87"/>
      <c r="F129" s="87"/>
      <c r="G129" s="87"/>
      <c r="H129" s="87"/>
      <c r="I129" s="87"/>
      <c r="J129" s="87"/>
      <c r="K129" s="87"/>
      <c r="L129" s="59"/>
      <c r="M129" s="87"/>
      <c r="N129" s="87"/>
      <c r="O129" s="87"/>
      <c r="P129" s="87"/>
      <c r="Q129" s="87"/>
      <c r="R129" s="87"/>
      <c r="S129" s="87"/>
      <c r="T129" s="87"/>
      <c r="U129" s="87"/>
      <c r="V129" s="87"/>
      <c r="W129" s="87"/>
    </row>
    <row r="130" spans="1:23" ht="13.5" customHeight="1" x14ac:dyDescent="0.2">
      <c r="A130" s="207"/>
      <c r="B130" s="87"/>
      <c r="C130" s="218"/>
      <c r="D130" s="218"/>
      <c r="E130" s="87"/>
      <c r="F130" s="87"/>
      <c r="G130" s="87"/>
      <c r="H130" s="87"/>
      <c r="I130" s="87"/>
      <c r="J130" s="87"/>
      <c r="K130" s="87"/>
      <c r="L130" s="59"/>
      <c r="M130" s="87"/>
      <c r="N130" s="87"/>
      <c r="O130" s="87"/>
      <c r="P130" s="87"/>
      <c r="Q130" s="87"/>
      <c r="R130" s="87"/>
      <c r="S130" s="87"/>
      <c r="T130" s="87"/>
      <c r="U130" s="87"/>
      <c r="V130" s="87"/>
      <c r="W130" s="87"/>
    </row>
    <row r="131" spans="1:23" ht="13.5" customHeight="1" x14ac:dyDescent="0.2">
      <c r="A131" s="207"/>
      <c r="B131" s="87"/>
      <c r="C131" s="218"/>
      <c r="D131" s="218"/>
      <c r="E131" s="87"/>
      <c r="F131" s="87"/>
      <c r="G131" s="87"/>
      <c r="H131" s="87"/>
      <c r="I131" s="87"/>
      <c r="J131" s="87"/>
      <c r="K131" s="87"/>
      <c r="L131" s="59"/>
      <c r="M131" s="87"/>
      <c r="N131" s="87"/>
      <c r="O131" s="87"/>
      <c r="P131" s="87"/>
      <c r="Q131" s="87"/>
      <c r="R131" s="87"/>
      <c r="S131" s="87"/>
      <c r="T131" s="87"/>
      <c r="U131" s="87"/>
      <c r="V131" s="87"/>
      <c r="W131" s="87"/>
    </row>
    <row r="132" spans="1:23" ht="13.5" customHeight="1" x14ac:dyDescent="0.2">
      <c r="A132" s="207"/>
      <c r="B132" s="87"/>
      <c r="C132" s="218"/>
      <c r="D132" s="218"/>
      <c r="E132" s="87"/>
      <c r="F132" s="87"/>
      <c r="G132" s="87"/>
      <c r="H132" s="87"/>
      <c r="I132" s="87"/>
      <c r="J132" s="87"/>
      <c r="K132" s="87"/>
      <c r="L132" s="59"/>
      <c r="M132" s="87"/>
      <c r="N132" s="87"/>
      <c r="O132" s="87"/>
      <c r="P132" s="87"/>
      <c r="Q132" s="87"/>
      <c r="R132" s="87"/>
      <c r="S132" s="87"/>
      <c r="T132" s="87"/>
      <c r="U132" s="87"/>
      <c r="V132" s="87"/>
      <c r="W132" s="87"/>
    </row>
    <row r="133" spans="1:23" ht="13.5" customHeight="1" x14ac:dyDescent="0.2">
      <c r="A133" s="207"/>
      <c r="B133" s="87"/>
      <c r="C133" s="218"/>
      <c r="D133" s="218"/>
      <c r="E133" s="87"/>
      <c r="F133" s="87"/>
      <c r="G133" s="87"/>
      <c r="H133" s="87"/>
      <c r="I133" s="87"/>
      <c r="J133" s="87"/>
      <c r="K133" s="87"/>
      <c r="L133" s="59"/>
      <c r="M133" s="87"/>
      <c r="N133" s="87"/>
      <c r="O133" s="87"/>
      <c r="P133" s="87"/>
      <c r="Q133" s="87"/>
      <c r="R133" s="87"/>
      <c r="S133" s="87"/>
      <c r="T133" s="87"/>
      <c r="U133" s="87"/>
      <c r="V133" s="87"/>
      <c r="W133" s="87"/>
    </row>
    <row r="134" spans="1:23" ht="13.5" customHeight="1" x14ac:dyDescent="0.2">
      <c r="A134" s="207"/>
      <c r="B134" s="87"/>
      <c r="C134" s="218"/>
      <c r="D134" s="218"/>
      <c r="E134" s="87"/>
      <c r="F134" s="87"/>
      <c r="G134" s="87"/>
      <c r="H134" s="87"/>
      <c r="I134" s="87"/>
      <c r="J134" s="87"/>
      <c r="K134" s="87"/>
      <c r="L134" s="59"/>
      <c r="M134" s="87"/>
      <c r="N134" s="87"/>
      <c r="O134" s="87"/>
      <c r="P134" s="87"/>
      <c r="Q134" s="87"/>
      <c r="R134" s="87"/>
      <c r="S134" s="87"/>
      <c r="T134" s="87"/>
      <c r="U134" s="87"/>
      <c r="V134" s="87"/>
      <c r="W134" s="87"/>
    </row>
    <row r="135" spans="1:23" ht="13.5" customHeight="1" x14ac:dyDescent="0.2">
      <c r="A135" s="207"/>
      <c r="B135" s="87"/>
      <c r="C135" s="218"/>
      <c r="D135" s="218"/>
      <c r="E135" s="87"/>
      <c r="F135" s="87"/>
      <c r="G135" s="87"/>
      <c r="H135" s="87"/>
      <c r="I135" s="87"/>
      <c r="J135" s="87"/>
      <c r="K135" s="87"/>
      <c r="L135" s="59"/>
      <c r="M135" s="87"/>
      <c r="N135" s="87"/>
      <c r="O135" s="87"/>
      <c r="P135" s="87"/>
      <c r="Q135" s="87"/>
      <c r="R135" s="87"/>
      <c r="S135" s="87"/>
      <c r="T135" s="87"/>
      <c r="U135" s="87"/>
      <c r="V135" s="87"/>
      <c r="W135" s="87"/>
    </row>
    <row r="136" spans="1:23" ht="13.5" customHeight="1" x14ac:dyDescent="0.2">
      <c r="A136" s="207"/>
      <c r="B136" s="87"/>
      <c r="C136" s="218"/>
      <c r="D136" s="218"/>
      <c r="E136" s="87"/>
      <c r="F136" s="87"/>
      <c r="G136" s="87"/>
      <c r="H136" s="87"/>
      <c r="I136" s="87"/>
      <c r="J136" s="87"/>
      <c r="K136" s="87"/>
      <c r="L136" s="59"/>
      <c r="M136" s="87"/>
      <c r="N136" s="87"/>
      <c r="O136" s="87"/>
      <c r="P136" s="87"/>
      <c r="Q136" s="87"/>
      <c r="R136" s="87"/>
      <c r="S136" s="87"/>
      <c r="T136" s="87"/>
      <c r="U136" s="87"/>
      <c r="V136" s="87"/>
      <c r="W136" s="87"/>
    </row>
    <row r="137" spans="1:23" ht="13.5" customHeight="1" x14ac:dyDescent="0.2">
      <c r="A137" s="207"/>
      <c r="B137" s="87"/>
      <c r="C137" s="218"/>
      <c r="D137" s="218"/>
      <c r="E137" s="87"/>
      <c r="F137" s="87"/>
      <c r="G137" s="87"/>
      <c r="H137" s="87"/>
      <c r="I137" s="87"/>
      <c r="J137" s="87"/>
      <c r="K137" s="87"/>
      <c r="L137" s="59"/>
      <c r="M137" s="87"/>
      <c r="N137" s="87"/>
      <c r="O137" s="87"/>
      <c r="P137" s="87"/>
      <c r="Q137" s="87"/>
      <c r="R137" s="87"/>
      <c r="S137" s="87"/>
      <c r="T137" s="87"/>
      <c r="U137" s="87"/>
      <c r="V137" s="87"/>
      <c r="W137" s="87"/>
    </row>
    <row r="138" spans="1:23" ht="13.5" customHeight="1" x14ac:dyDescent="0.2">
      <c r="A138" s="207"/>
      <c r="B138" s="87"/>
      <c r="C138" s="218"/>
      <c r="D138" s="218"/>
      <c r="E138" s="87"/>
      <c r="F138" s="87"/>
      <c r="G138" s="87"/>
      <c r="H138" s="87"/>
      <c r="I138" s="87"/>
      <c r="J138" s="87"/>
      <c r="K138" s="87"/>
      <c r="L138" s="59"/>
      <c r="M138" s="87"/>
      <c r="N138" s="87"/>
      <c r="O138" s="87"/>
      <c r="P138" s="87"/>
      <c r="Q138" s="87"/>
      <c r="R138" s="87"/>
      <c r="S138" s="87"/>
      <c r="T138" s="87"/>
      <c r="U138" s="87"/>
      <c r="V138" s="87"/>
      <c r="W138" s="87"/>
    </row>
    <row r="139" spans="1:23" ht="13.5" customHeight="1" x14ac:dyDescent="0.2">
      <c r="A139" s="207"/>
      <c r="B139" s="87"/>
      <c r="C139" s="218"/>
      <c r="D139" s="218"/>
      <c r="E139" s="87"/>
      <c r="F139" s="87"/>
      <c r="G139" s="87"/>
      <c r="H139" s="87"/>
      <c r="I139" s="87"/>
      <c r="J139" s="87"/>
      <c r="K139" s="87"/>
      <c r="L139" s="59"/>
      <c r="M139" s="87"/>
      <c r="N139" s="87"/>
      <c r="O139" s="87"/>
      <c r="P139" s="87"/>
      <c r="Q139" s="87"/>
      <c r="R139" s="87"/>
      <c r="S139" s="87"/>
      <c r="T139" s="87"/>
      <c r="U139" s="87"/>
      <c r="V139" s="87"/>
      <c r="W139" s="87"/>
    </row>
    <row r="140" spans="1:23" ht="13.5" customHeight="1" x14ac:dyDescent="0.2">
      <c r="A140" s="207"/>
      <c r="B140" s="87"/>
      <c r="C140" s="218"/>
      <c r="D140" s="218"/>
      <c r="E140" s="87"/>
      <c r="F140" s="87"/>
      <c r="G140" s="87"/>
      <c r="H140" s="87"/>
      <c r="I140" s="87"/>
      <c r="J140" s="87"/>
      <c r="K140" s="87"/>
      <c r="L140" s="59"/>
      <c r="M140" s="87"/>
      <c r="N140" s="87"/>
      <c r="O140" s="87"/>
      <c r="P140" s="87"/>
      <c r="Q140" s="87"/>
      <c r="R140" s="87"/>
      <c r="S140" s="87"/>
      <c r="T140" s="87"/>
      <c r="U140" s="87"/>
      <c r="V140" s="87"/>
      <c r="W140" s="87"/>
    </row>
    <row r="141" spans="1:23" ht="13.5" customHeight="1" x14ac:dyDescent="0.2">
      <c r="A141" s="207"/>
      <c r="B141" s="87"/>
      <c r="C141" s="218"/>
      <c r="D141" s="218"/>
      <c r="E141" s="87"/>
      <c r="F141" s="87"/>
      <c r="G141" s="87"/>
      <c r="H141" s="87"/>
      <c r="I141" s="87"/>
      <c r="J141" s="87"/>
      <c r="K141" s="87"/>
      <c r="L141" s="59"/>
      <c r="M141" s="87"/>
      <c r="N141" s="87"/>
      <c r="O141" s="87"/>
      <c r="P141" s="87"/>
      <c r="Q141" s="87"/>
      <c r="R141" s="87"/>
      <c r="S141" s="87"/>
      <c r="T141" s="87"/>
      <c r="U141" s="87"/>
      <c r="V141" s="87"/>
      <c r="W141" s="87"/>
    </row>
    <row r="142" spans="1:23" ht="13.5" customHeight="1" x14ac:dyDescent="0.2">
      <c r="A142" s="207"/>
      <c r="B142" s="87"/>
      <c r="C142" s="218"/>
      <c r="D142" s="218"/>
      <c r="E142" s="87"/>
      <c r="F142" s="87"/>
      <c r="G142" s="87"/>
      <c r="H142" s="87"/>
      <c r="I142" s="87"/>
      <c r="J142" s="87"/>
      <c r="K142" s="87"/>
      <c r="L142" s="59"/>
      <c r="M142" s="87"/>
      <c r="N142" s="87"/>
      <c r="O142" s="87"/>
      <c r="P142" s="87"/>
      <c r="Q142" s="87"/>
      <c r="R142" s="87"/>
      <c r="S142" s="87"/>
      <c r="T142" s="87"/>
      <c r="U142" s="87"/>
      <c r="V142" s="87"/>
      <c r="W142" s="87"/>
    </row>
    <row r="143" spans="1:23" ht="13.5" customHeight="1" x14ac:dyDescent="0.2">
      <c r="A143" s="207"/>
      <c r="B143" s="87"/>
      <c r="C143" s="218"/>
      <c r="D143" s="218"/>
      <c r="E143" s="87"/>
      <c r="F143" s="87"/>
      <c r="G143" s="87"/>
      <c r="H143" s="87"/>
      <c r="I143" s="87"/>
      <c r="J143" s="87"/>
      <c r="K143" s="87"/>
      <c r="L143" s="59"/>
      <c r="M143" s="87"/>
      <c r="N143" s="87"/>
      <c r="O143" s="87"/>
      <c r="P143" s="87"/>
      <c r="Q143" s="87"/>
      <c r="R143" s="87"/>
      <c r="S143" s="87"/>
      <c r="T143" s="87"/>
      <c r="U143" s="87"/>
      <c r="V143" s="87"/>
      <c r="W143" s="87"/>
    </row>
    <row r="144" spans="1:23" ht="13.5" customHeight="1" x14ac:dyDescent="0.2">
      <c r="A144" s="207"/>
      <c r="B144" s="87"/>
      <c r="C144" s="218"/>
      <c r="D144" s="218"/>
      <c r="E144" s="87"/>
      <c r="F144" s="87"/>
      <c r="G144" s="87"/>
      <c r="H144" s="87"/>
      <c r="I144" s="87"/>
      <c r="J144" s="87"/>
      <c r="K144" s="87"/>
      <c r="L144" s="59"/>
      <c r="M144" s="87"/>
      <c r="N144" s="87"/>
      <c r="O144" s="87"/>
      <c r="P144" s="87"/>
      <c r="Q144" s="87"/>
      <c r="R144" s="87"/>
      <c r="S144" s="87"/>
      <c r="T144" s="87"/>
      <c r="U144" s="87"/>
      <c r="V144" s="87"/>
      <c r="W144" s="87"/>
    </row>
    <row r="145" spans="1:23" ht="13.5" customHeight="1" x14ac:dyDescent="0.2">
      <c r="A145" s="207"/>
      <c r="B145" s="87"/>
      <c r="C145" s="218"/>
      <c r="D145" s="218"/>
      <c r="E145" s="87"/>
      <c r="F145" s="87"/>
      <c r="G145" s="87"/>
      <c r="H145" s="87"/>
      <c r="I145" s="87"/>
      <c r="J145" s="87"/>
      <c r="K145" s="87"/>
      <c r="L145" s="59"/>
      <c r="M145" s="87"/>
      <c r="N145" s="87"/>
      <c r="O145" s="87"/>
      <c r="P145" s="87"/>
      <c r="Q145" s="87"/>
      <c r="R145" s="87"/>
      <c r="S145" s="87"/>
      <c r="T145" s="87"/>
      <c r="U145" s="87"/>
      <c r="V145" s="87"/>
      <c r="W145" s="87"/>
    </row>
    <row r="146" spans="1:23" ht="13.5" customHeight="1" x14ac:dyDescent="0.2">
      <c r="A146" s="207"/>
      <c r="B146" s="87"/>
      <c r="C146" s="218"/>
      <c r="D146" s="218"/>
      <c r="E146" s="87"/>
      <c r="F146" s="87"/>
      <c r="G146" s="87"/>
      <c r="H146" s="87"/>
      <c r="I146" s="87"/>
      <c r="J146" s="87"/>
      <c r="K146" s="87"/>
      <c r="L146" s="59"/>
      <c r="M146" s="87"/>
      <c r="N146" s="87"/>
      <c r="O146" s="87"/>
      <c r="P146" s="87"/>
      <c r="Q146" s="87"/>
      <c r="R146" s="87"/>
      <c r="S146" s="87"/>
      <c r="T146" s="87"/>
      <c r="U146" s="87"/>
      <c r="V146" s="87"/>
      <c r="W146" s="87"/>
    </row>
    <row r="147" spans="1:23" ht="13.5" customHeight="1" x14ac:dyDescent="0.2">
      <c r="A147" s="207"/>
      <c r="B147" s="87"/>
      <c r="C147" s="218"/>
      <c r="D147" s="218"/>
      <c r="E147" s="87"/>
      <c r="F147" s="87"/>
      <c r="G147" s="87"/>
      <c r="H147" s="87"/>
      <c r="I147" s="87"/>
      <c r="J147" s="87"/>
      <c r="K147" s="87"/>
      <c r="L147" s="59"/>
      <c r="M147" s="87"/>
      <c r="N147" s="87"/>
      <c r="O147" s="87"/>
      <c r="P147" s="87"/>
      <c r="Q147" s="87"/>
      <c r="R147" s="87"/>
      <c r="S147" s="87"/>
      <c r="T147" s="87"/>
      <c r="U147" s="87"/>
      <c r="V147" s="87"/>
      <c r="W147" s="87"/>
    </row>
    <row r="148" spans="1:23" ht="13.5" customHeight="1" x14ac:dyDescent="0.2">
      <c r="A148" s="207"/>
      <c r="B148" s="87"/>
      <c r="C148" s="218"/>
      <c r="D148" s="218"/>
      <c r="E148" s="87"/>
      <c r="F148" s="87"/>
      <c r="G148" s="87"/>
      <c r="H148" s="87"/>
      <c r="I148" s="87"/>
      <c r="J148" s="87"/>
      <c r="K148" s="87"/>
      <c r="L148" s="59"/>
      <c r="M148" s="87"/>
      <c r="N148" s="87"/>
      <c r="O148" s="87"/>
      <c r="P148" s="87"/>
      <c r="Q148" s="87"/>
      <c r="R148" s="87"/>
      <c r="S148" s="87"/>
      <c r="T148" s="87"/>
      <c r="U148" s="87"/>
      <c r="V148" s="87"/>
      <c r="W148" s="87"/>
    </row>
    <row r="149" spans="1:23" ht="13.5" customHeight="1" x14ac:dyDescent="0.2">
      <c r="A149" s="207"/>
      <c r="B149" s="87"/>
      <c r="C149" s="218"/>
      <c r="D149" s="218"/>
      <c r="E149" s="87"/>
      <c r="F149" s="87"/>
      <c r="G149" s="87"/>
      <c r="H149" s="87"/>
      <c r="I149" s="87"/>
      <c r="J149" s="87"/>
      <c r="K149" s="87"/>
      <c r="L149" s="59"/>
      <c r="M149" s="87"/>
      <c r="N149" s="87"/>
      <c r="O149" s="87"/>
      <c r="P149" s="87"/>
      <c r="Q149" s="87"/>
      <c r="R149" s="87"/>
      <c r="S149" s="87"/>
      <c r="T149" s="87"/>
      <c r="U149" s="87"/>
      <c r="V149" s="87"/>
      <c r="W149" s="87"/>
    </row>
    <row r="150" spans="1:23" ht="13.5" customHeight="1" x14ac:dyDescent="0.2">
      <c r="A150" s="207"/>
      <c r="B150" s="87"/>
      <c r="C150" s="218"/>
      <c r="D150" s="218"/>
      <c r="E150" s="87"/>
      <c r="F150" s="87"/>
      <c r="G150" s="87"/>
      <c r="H150" s="87"/>
      <c r="I150" s="87"/>
      <c r="J150" s="87"/>
      <c r="K150" s="87"/>
      <c r="L150" s="59"/>
      <c r="M150" s="87"/>
      <c r="N150" s="87"/>
      <c r="O150" s="87"/>
      <c r="P150" s="87"/>
      <c r="Q150" s="87"/>
      <c r="R150" s="87"/>
      <c r="S150" s="87"/>
      <c r="T150" s="87"/>
      <c r="U150" s="87"/>
      <c r="V150" s="87"/>
      <c r="W150" s="87"/>
    </row>
    <row r="151" spans="1:23" ht="13.5" customHeight="1" x14ac:dyDescent="0.2">
      <c r="A151" s="207"/>
      <c r="B151" s="87"/>
      <c r="C151" s="218"/>
      <c r="D151" s="218"/>
      <c r="E151" s="87"/>
      <c r="F151" s="87"/>
      <c r="G151" s="87"/>
      <c r="H151" s="87"/>
      <c r="I151" s="87"/>
      <c r="J151" s="87"/>
      <c r="K151" s="87"/>
      <c r="L151" s="59"/>
      <c r="M151" s="87"/>
      <c r="N151" s="87"/>
      <c r="O151" s="87"/>
      <c r="P151" s="87"/>
      <c r="Q151" s="87"/>
      <c r="R151" s="87"/>
      <c r="S151" s="87"/>
      <c r="T151" s="87"/>
      <c r="U151" s="87"/>
      <c r="V151" s="87"/>
      <c r="W151" s="87"/>
    </row>
    <row r="152" spans="1:23" ht="13.5" customHeight="1" x14ac:dyDescent="0.2">
      <c r="A152" s="207"/>
      <c r="B152" s="87"/>
      <c r="C152" s="218"/>
      <c r="D152" s="218"/>
      <c r="E152" s="87"/>
      <c r="F152" s="87"/>
      <c r="G152" s="87"/>
      <c r="H152" s="87"/>
      <c r="I152" s="87"/>
      <c r="J152" s="87"/>
      <c r="K152" s="87"/>
      <c r="L152" s="59"/>
      <c r="M152" s="87"/>
      <c r="N152" s="87"/>
      <c r="O152" s="87"/>
      <c r="P152" s="87"/>
      <c r="Q152" s="87"/>
      <c r="R152" s="87"/>
      <c r="S152" s="87"/>
      <c r="T152" s="87"/>
      <c r="U152" s="87"/>
      <c r="V152" s="87"/>
      <c r="W152" s="87"/>
    </row>
    <row r="153" spans="1:23" ht="13.5" customHeight="1" x14ac:dyDescent="0.2">
      <c r="A153" s="207"/>
      <c r="B153" s="87"/>
      <c r="C153" s="218"/>
      <c r="D153" s="218"/>
      <c r="E153" s="87"/>
      <c r="F153" s="87"/>
      <c r="G153" s="87"/>
      <c r="H153" s="87"/>
      <c r="I153" s="87"/>
      <c r="J153" s="87"/>
      <c r="K153" s="87"/>
      <c r="L153" s="59"/>
      <c r="M153" s="87"/>
      <c r="N153" s="87"/>
      <c r="O153" s="87"/>
      <c r="P153" s="87"/>
      <c r="Q153" s="87"/>
      <c r="R153" s="87"/>
      <c r="S153" s="87"/>
      <c r="T153" s="87"/>
      <c r="U153" s="87"/>
      <c r="V153" s="87"/>
      <c r="W153" s="87"/>
    </row>
    <row r="154" spans="1:23" ht="13.5" customHeight="1" x14ac:dyDescent="0.2">
      <c r="A154" s="207"/>
      <c r="B154" s="87"/>
      <c r="C154" s="218"/>
      <c r="D154" s="218"/>
      <c r="E154" s="87"/>
      <c r="F154" s="87"/>
      <c r="G154" s="87"/>
      <c r="H154" s="87"/>
      <c r="I154" s="87"/>
      <c r="J154" s="87"/>
      <c r="K154" s="87"/>
      <c r="L154" s="59"/>
      <c r="M154" s="87"/>
      <c r="N154" s="87"/>
      <c r="O154" s="87"/>
      <c r="P154" s="87"/>
      <c r="Q154" s="87"/>
      <c r="R154" s="87"/>
      <c r="S154" s="87"/>
      <c r="T154" s="87"/>
      <c r="U154" s="87"/>
      <c r="V154" s="87"/>
      <c r="W154" s="87"/>
    </row>
    <row r="155" spans="1:23" ht="13.5" customHeight="1" x14ac:dyDescent="0.2">
      <c r="A155" s="207"/>
      <c r="B155" s="87"/>
      <c r="C155" s="218"/>
      <c r="D155" s="218"/>
      <c r="E155" s="87"/>
      <c r="F155" s="87"/>
      <c r="G155" s="87"/>
      <c r="H155" s="87"/>
      <c r="I155" s="87"/>
      <c r="J155" s="87"/>
      <c r="K155" s="87"/>
      <c r="L155" s="59"/>
      <c r="M155" s="87"/>
      <c r="N155" s="87"/>
      <c r="O155" s="87"/>
      <c r="P155" s="87"/>
      <c r="Q155" s="87"/>
      <c r="R155" s="87"/>
      <c r="S155" s="87"/>
      <c r="T155" s="87"/>
      <c r="U155" s="87"/>
      <c r="V155" s="87"/>
      <c r="W155" s="87"/>
    </row>
    <row r="156" spans="1:23" ht="13.5" customHeight="1" x14ac:dyDescent="0.2">
      <c r="A156" s="207"/>
      <c r="B156" s="87"/>
      <c r="C156" s="218"/>
      <c r="D156" s="218"/>
      <c r="E156" s="87"/>
      <c r="F156" s="87"/>
      <c r="G156" s="87"/>
      <c r="H156" s="87"/>
      <c r="I156" s="87"/>
      <c r="J156" s="87"/>
      <c r="K156" s="87"/>
      <c r="L156" s="59"/>
      <c r="M156" s="87"/>
      <c r="N156" s="87"/>
      <c r="O156" s="87"/>
      <c r="P156" s="87"/>
      <c r="Q156" s="87"/>
      <c r="R156" s="87"/>
      <c r="S156" s="87"/>
      <c r="T156" s="87"/>
      <c r="U156" s="87"/>
      <c r="V156" s="87"/>
      <c r="W156" s="87"/>
    </row>
    <row r="157" spans="1:23" ht="13.5" customHeight="1" x14ac:dyDescent="0.2">
      <c r="A157" s="207"/>
      <c r="B157" s="87"/>
      <c r="C157" s="218"/>
      <c r="D157" s="218"/>
      <c r="E157" s="87"/>
      <c r="F157" s="87"/>
      <c r="G157" s="87"/>
      <c r="H157" s="87"/>
      <c r="I157" s="87"/>
      <c r="J157" s="87"/>
      <c r="K157" s="87"/>
      <c r="L157" s="59"/>
      <c r="M157" s="87"/>
      <c r="N157" s="87"/>
      <c r="O157" s="87"/>
      <c r="P157" s="87"/>
      <c r="Q157" s="87"/>
      <c r="R157" s="87"/>
      <c r="S157" s="87"/>
      <c r="T157" s="87"/>
      <c r="U157" s="87"/>
      <c r="V157" s="87"/>
      <c r="W157" s="87"/>
    </row>
    <row r="158" spans="1:23" ht="13.5" customHeight="1" x14ac:dyDescent="0.2">
      <c r="A158" s="207"/>
      <c r="B158" s="87"/>
      <c r="C158" s="218"/>
      <c r="D158" s="218"/>
      <c r="E158" s="87"/>
      <c r="F158" s="87"/>
      <c r="G158" s="87"/>
      <c r="H158" s="87"/>
      <c r="I158" s="87"/>
      <c r="J158" s="87"/>
      <c r="K158" s="87"/>
      <c r="L158" s="59"/>
      <c r="M158" s="87"/>
      <c r="N158" s="87"/>
      <c r="O158" s="87"/>
      <c r="P158" s="87"/>
      <c r="Q158" s="87"/>
      <c r="R158" s="87"/>
      <c r="S158" s="87"/>
      <c r="T158" s="87"/>
      <c r="U158" s="87"/>
      <c r="V158" s="87"/>
      <c r="W158" s="87"/>
    </row>
    <row r="159" spans="1:23" ht="13.5" customHeight="1" x14ac:dyDescent="0.2">
      <c r="A159" s="207"/>
      <c r="B159" s="87"/>
      <c r="C159" s="218"/>
      <c r="D159" s="218"/>
      <c r="E159" s="87"/>
      <c r="F159" s="87"/>
      <c r="G159" s="87"/>
      <c r="H159" s="87"/>
      <c r="I159" s="87"/>
      <c r="J159" s="87"/>
      <c r="K159" s="87"/>
      <c r="L159" s="59"/>
      <c r="M159" s="87"/>
      <c r="N159" s="87"/>
      <c r="O159" s="87"/>
      <c r="P159" s="87"/>
      <c r="Q159" s="87"/>
      <c r="R159" s="87"/>
      <c r="S159" s="87"/>
      <c r="T159" s="87"/>
      <c r="U159" s="87"/>
      <c r="V159" s="87"/>
      <c r="W159" s="87"/>
    </row>
    <row r="160" spans="1:23" ht="13.5" customHeight="1" x14ac:dyDescent="0.2">
      <c r="A160" s="207"/>
      <c r="B160" s="87"/>
      <c r="C160" s="218"/>
      <c r="D160" s="218"/>
      <c r="E160" s="87"/>
      <c r="F160" s="87"/>
      <c r="G160" s="87"/>
      <c r="H160" s="87"/>
      <c r="I160" s="87"/>
      <c r="J160" s="87"/>
      <c r="K160" s="87"/>
      <c r="L160" s="59"/>
      <c r="M160" s="87"/>
      <c r="N160" s="87"/>
      <c r="O160" s="87"/>
      <c r="P160" s="87"/>
      <c r="Q160" s="87"/>
      <c r="R160" s="87"/>
      <c r="S160" s="87"/>
      <c r="T160" s="87"/>
      <c r="U160" s="87"/>
      <c r="V160" s="87"/>
      <c r="W160" s="87"/>
    </row>
    <row r="161" spans="1:23" ht="13.5" customHeight="1" x14ac:dyDescent="0.2">
      <c r="A161" s="207"/>
      <c r="B161" s="87"/>
      <c r="C161" s="218"/>
      <c r="D161" s="218"/>
      <c r="E161" s="87"/>
      <c r="F161" s="87"/>
      <c r="G161" s="87"/>
      <c r="H161" s="87"/>
      <c r="I161" s="87"/>
      <c r="J161" s="87"/>
      <c r="K161" s="87"/>
      <c r="L161" s="59"/>
      <c r="M161" s="87"/>
      <c r="N161" s="87"/>
      <c r="O161" s="87"/>
      <c r="P161" s="87"/>
      <c r="Q161" s="87"/>
      <c r="R161" s="87"/>
      <c r="S161" s="87"/>
      <c r="T161" s="87"/>
      <c r="U161" s="87"/>
      <c r="V161" s="87"/>
      <c r="W161" s="87"/>
    </row>
    <row r="162" spans="1:23" ht="13.5" customHeight="1" x14ac:dyDescent="0.2">
      <c r="A162" s="207"/>
      <c r="B162" s="87"/>
      <c r="C162" s="218"/>
      <c r="D162" s="218"/>
      <c r="E162" s="87"/>
      <c r="F162" s="87"/>
      <c r="G162" s="87"/>
      <c r="H162" s="87"/>
      <c r="I162" s="87"/>
      <c r="J162" s="87"/>
      <c r="K162" s="87"/>
      <c r="L162" s="59"/>
      <c r="M162" s="87"/>
      <c r="N162" s="87"/>
      <c r="O162" s="87"/>
      <c r="P162" s="87"/>
      <c r="Q162" s="87"/>
      <c r="R162" s="87"/>
      <c r="S162" s="87"/>
      <c r="T162" s="87"/>
      <c r="U162" s="87"/>
      <c r="V162" s="87"/>
      <c r="W162" s="87"/>
    </row>
    <row r="163" spans="1:23" ht="13.5" customHeight="1" x14ac:dyDescent="0.2">
      <c r="A163" s="207"/>
      <c r="B163" s="87"/>
      <c r="C163" s="218"/>
      <c r="D163" s="218"/>
      <c r="E163" s="87"/>
      <c r="F163" s="87"/>
      <c r="G163" s="87"/>
      <c r="H163" s="87"/>
      <c r="I163" s="87"/>
      <c r="J163" s="87"/>
      <c r="K163" s="87"/>
      <c r="L163" s="59"/>
      <c r="M163" s="87"/>
      <c r="N163" s="87"/>
      <c r="O163" s="87"/>
      <c r="P163" s="87"/>
      <c r="Q163" s="87"/>
      <c r="R163" s="87"/>
      <c r="S163" s="87"/>
      <c r="T163" s="87"/>
      <c r="U163" s="87"/>
      <c r="V163" s="87"/>
      <c r="W163" s="87"/>
    </row>
    <row r="164" spans="1:23" ht="13.5" customHeight="1" x14ac:dyDescent="0.2">
      <c r="A164" s="207"/>
      <c r="B164" s="87"/>
      <c r="C164" s="218"/>
      <c r="D164" s="218"/>
      <c r="E164" s="87"/>
      <c r="F164" s="87"/>
      <c r="G164" s="87"/>
      <c r="H164" s="87"/>
      <c r="I164" s="87"/>
      <c r="J164" s="87"/>
      <c r="K164" s="87"/>
      <c r="L164" s="59"/>
      <c r="M164" s="87"/>
      <c r="N164" s="87"/>
      <c r="O164" s="87"/>
      <c r="P164" s="87"/>
      <c r="Q164" s="87"/>
      <c r="R164" s="87"/>
      <c r="S164" s="87"/>
      <c r="T164" s="87"/>
      <c r="U164" s="87"/>
      <c r="V164" s="87"/>
      <c r="W164" s="87"/>
    </row>
    <row r="165" spans="1:23" ht="13.5" customHeight="1" x14ac:dyDescent="0.2">
      <c r="A165" s="207"/>
      <c r="B165" s="87"/>
      <c r="C165" s="218"/>
      <c r="D165" s="218"/>
      <c r="E165" s="87"/>
      <c r="F165" s="87"/>
      <c r="G165" s="87"/>
      <c r="H165" s="87"/>
      <c r="I165" s="87"/>
      <c r="J165" s="87"/>
      <c r="K165" s="87"/>
      <c r="L165" s="59"/>
      <c r="M165" s="87"/>
      <c r="N165" s="87"/>
      <c r="O165" s="87"/>
      <c r="P165" s="87"/>
      <c r="Q165" s="87"/>
      <c r="R165" s="87"/>
      <c r="S165" s="87"/>
      <c r="T165" s="87"/>
      <c r="U165" s="87"/>
      <c r="V165" s="87"/>
      <c r="W165" s="87"/>
    </row>
    <row r="166" spans="1:23" ht="13.5" customHeight="1" x14ac:dyDescent="0.2">
      <c r="A166" s="207"/>
      <c r="B166" s="87"/>
      <c r="C166" s="218"/>
      <c r="D166" s="218"/>
      <c r="E166" s="87"/>
      <c r="F166" s="87"/>
      <c r="G166" s="87"/>
      <c r="H166" s="87"/>
      <c r="I166" s="87"/>
      <c r="J166" s="87"/>
      <c r="K166" s="87"/>
      <c r="L166" s="59"/>
      <c r="M166" s="87"/>
      <c r="N166" s="87"/>
      <c r="O166" s="87"/>
      <c r="P166" s="87"/>
      <c r="Q166" s="87"/>
      <c r="R166" s="87"/>
      <c r="S166" s="87"/>
      <c r="T166" s="87"/>
      <c r="U166" s="87"/>
      <c r="V166" s="87"/>
      <c r="W166" s="87"/>
    </row>
    <row r="167" spans="1:23" ht="13.5" customHeight="1" x14ac:dyDescent="0.2">
      <c r="A167" s="207"/>
      <c r="B167" s="87"/>
      <c r="C167" s="218"/>
      <c r="D167" s="218"/>
      <c r="E167" s="87"/>
      <c r="F167" s="87"/>
      <c r="G167" s="87"/>
      <c r="H167" s="87"/>
      <c r="I167" s="87"/>
      <c r="J167" s="87"/>
      <c r="K167" s="87"/>
      <c r="L167" s="59"/>
      <c r="M167" s="87"/>
      <c r="N167" s="87"/>
      <c r="O167" s="87"/>
      <c r="P167" s="87"/>
      <c r="Q167" s="87"/>
      <c r="R167" s="87"/>
      <c r="S167" s="87"/>
      <c r="T167" s="87"/>
      <c r="U167" s="87"/>
      <c r="V167" s="87"/>
      <c r="W167" s="87"/>
    </row>
    <row r="168" spans="1:23" ht="13.5" customHeight="1" x14ac:dyDescent="0.2">
      <c r="A168" s="207"/>
      <c r="B168" s="87"/>
      <c r="C168" s="218"/>
      <c r="D168" s="218"/>
      <c r="E168" s="87"/>
      <c r="F168" s="87"/>
      <c r="G168" s="87"/>
      <c r="H168" s="87"/>
      <c r="I168" s="87"/>
      <c r="J168" s="87"/>
      <c r="K168" s="87"/>
      <c r="L168" s="59"/>
      <c r="M168" s="87"/>
      <c r="N168" s="87"/>
      <c r="O168" s="87"/>
      <c r="P168" s="87"/>
      <c r="Q168" s="87"/>
      <c r="R168" s="87"/>
      <c r="S168" s="87"/>
      <c r="T168" s="87"/>
      <c r="U168" s="87"/>
      <c r="V168" s="87"/>
      <c r="W168" s="87"/>
    </row>
    <row r="169" spans="1:23" ht="13.5" customHeight="1" x14ac:dyDescent="0.2">
      <c r="A169" s="207"/>
      <c r="B169" s="87"/>
      <c r="C169" s="218"/>
      <c r="D169" s="218"/>
      <c r="E169" s="87"/>
      <c r="F169" s="87"/>
      <c r="G169" s="87"/>
      <c r="H169" s="87"/>
      <c r="I169" s="87"/>
      <c r="J169" s="87"/>
      <c r="K169" s="87"/>
      <c r="L169" s="59"/>
      <c r="M169" s="87"/>
      <c r="N169" s="87"/>
      <c r="O169" s="87"/>
      <c r="P169" s="87"/>
      <c r="Q169" s="87"/>
      <c r="R169" s="87"/>
      <c r="S169" s="87"/>
      <c r="T169" s="87"/>
      <c r="U169" s="87"/>
      <c r="V169" s="87"/>
      <c r="W169" s="87"/>
    </row>
    <row r="170" spans="1:23" ht="13.5" customHeight="1" x14ac:dyDescent="0.2">
      <c r="A170" s="207"/>
      <c r="B170" s="87"/>
      <c r="C170" s="218"/>
      <c r="D170" s="218"/>
      <c r="E170" s="87"/>
      <c r="F170" s="87"/>
      <c r="G170" s="87"/>
      <c r="H170" s="87"/>
      <c r="I170" s="87"/>
      <c r="J170" s="87"/>
      <c r="K170" s="87"/>
      <c r="L170" s="59"/>
      <c r="M170" s="87"/>
      <c r="N170" s="87"/>
      <c r="O170" s="87"/>
      <c r="P170" s="87"/>
      <c r="Q170" s="87"/>
      <c r="R170" s="87"/>
      <c r="S170" s="87"/>
      <c r="T170" s="87"/>
      <c r="U170" s="87"/>
      <c r="V170" s="87"/>
      <c r="W170" s="87"/>
    </row>
    <row r="171" spans="1:23" ht="13.5" customHeight="1" x14ac:dyDescent="0.2">
      <c r="A171" s="207"/>
      <c r="B171" s="87"/>
      <c r="C171" s="218"/>
      <c r="D171" s="218"/>
      <c r="E171" s="87"/>
      <c r="F171" s="87"/>
      <c r="G171" s="87"/>
      <c r="H171" s="87"/>
      <c r="I171" s="87"/>
      <c r="J171" s="87"/>
      <c r="K171" s="87"/>
      <c r="L171" s="59"/>
      <c r="M171" s="87"/>
      <c r="N171" s="87"/>
      <c r="O171" s="87"/>
      <c r="P171" s="87"/>
      <c r="Q171" s="87"/>
      <c r="R171" s="87"/>
      <c r="S171" s="87"/>
      <c r="T171" s="87"/>
      <c r="U171" s="87"/>
      <c r="V171" s="87"/>
      <c r="W171" s="87"/>
    </row>
    <row r="172" spans="1:23" ht="13.5" customHeight="1" x14ac:dyDescent="0.2">
      <c r="A172" s="207"/>
      <c r="B172" s="87"/>
      <c r="C172" s="218"/>
      <c r="D172" s="218"/>
      <c r="E172" s="87"/>
      <c r="F172" s="87"/>
      <c r="G172" s="87"/>
      <c r="H172" s="87"/>
      <c r="I172" s="87"/>
      <c r="J172" s="87"/>
      <c r="K172" s="87"/>
      <c r="L172" s="59"/>
      <c r="M172" s="87"/>
      <c r="N172" s="87"/>
      <c r="O172" s="87"/>
      <c r="P172" s="87"/>
      <c r="Q172" s="87"/>
      <c r="R172" s="87"/>
      <c r="S172" s="87"/>
      <c r="T172" s="87"/>
      <c r="U172" s="87"/>
      <c r="V172" s="87"/>
      <c r="W172" s="87"/>
    </row>
    <row r="173" spans="1:23" ht="13.5" customHeight="1" x14ac:dyDescent="0.2">
      <c r="A173" s="207"/>
      <c r="B173" s="87"/>
      <c r="C173" s="218"/>
      <c r="D173" s="218"/>
      <c r="E173" s="87"/>
      <c r="F173" s="87"/>
      <c r="G173" s="87"/>
      <c r="H173" s="87"/>
      <c r="I173" s="87"/>
      <c r="J173" s="87"/>
      <c r="K173" s="87"/>
      <c r="L173" s="59"/>
      <c r="M173" s="87"/>
      <c r="N173" s="87"/>
      <c r="O173" s="87"/>
      <c r="P173" s="87"/>
      <c r="Q173" s="87"/>
      <c r="R173" s="87"/>
      <c r="S173" s="87"/>
      <c r="T173" s="87"/>
      <c r="U173" s="87"/>
      <c r="V173" s="87"/>
      <c r="W173" s="87"/>
    </row>
    <row r="174" spans="1:23" ht="13.5" customHeight="1" x14ac:dyDescent="0.2">
      <c r="A174" s="207"/>
      <c r="B174" s="87"/>
      <c r="C174" s="218"/>
      <c r="D174" s="218"/>
      <c r="E174" s="87"/>
      <c r="F174" s="87"/>
      <c r="G174" s="87"/>
      <c r="H174" s="87"/>
      <c r="I174" s="87"/>
      <c r="J174" s="87"/>
      <c r="K174" s="87"/>
      <c r="L174" s="59"/>
      <c r="M174" s="87"/>
      <c r="N174" s="87"/>
      <c r="O174" s="87"/>
      <c r="P174" s="87"/>
      <c r="Q174" s="87"/>
      <c r="R174" s="87"/>
      <c r="S174" s="87"/>
      <c r="T174" s="87"/>
      <c r="U174" s="87"/>
      <c r="V174" s="87"/>
      <c r="W174" s="87"/>
    </row>
    <row r="175" spans="1:23" ht="13.5" customHeight="1" x14ac:dyDescent="0.2">
      <c r="A175" s="207"/>
      <c r="B175" s="87"/>
      <c r="C175" s="218"/>
      <c r="D175" s="218"/>
      <c r="E175" s="87"/>
      <c r="F175" s="87"/>
      <c r="G175" s="87"/>
      <c r="H175" s="87"/>
      <c r="I175" s="87"/>
      <c r="J175" s="87"/>
      <c r="K175" s="87"/>
      <c r="L175" s="59"/>
      <c r="M175" s="87"/>
      <c r="N175" s="87"/>
      <c r="O175" s="87"/>
      <c r="P175" s="87"/>
      <c r="Q175" s="87"/>
      <c r="R175" s="87"/>
      <c r="S175" s="87"/>
      <c r="T175" s="87"/>
      <c r="U175" s="87"/>
      <c r="V175" s="87"/>
      <c r="W175" s="87"/>
    </row>
    <row r="176" spans="1:23" ht="13.5" customHeight="1" x14ac:dyDescent="0.2">
      <c r="A176" s="207"/>
      <c r="B176" s="87"/>
      <c r="C176" s="218"/>
      <c r="D176" s="218"/>
      <c r="E176" s="87"/>
      <c r="F176" s="87"/>
      <c r="G176" s="87"/>
      <c r="H176" s="87"/>
      <c r="I176" s="87"/>
      <c r="J176" s="87"/>
      <c r="K176" s="87"/>
      <c r="L176" s="59"/>
      <c r="M176" s="87"/>
      <c r="N176" s="87"/>
      <c r="O176" s="87"/>
      <c r="P176" s="87"/>
      <c r="Q176" s="87"/>
      <c r="R176" s="87"/>
      <c r="S176" s="87"/>
      <c r="T176" s="87"/>
      <c r="U176" s="87"/>
      <c r="V176" s="87"/>
      <c r="W176" s="87"/>
    </row>
    <row r="177" spans="1:23" ht="13.5" customHeight="1" x14ac:dyDescent="0.2">
      <c r="A177" s="207"/>
      <c r="B177" s="87"/>
      <c r="C177" s="218"/>
      <c r="D177" s="218"/>
      <c r="E177" s="87"/>
      <c r="F177" s="87"/>
      <c r="G177" s="87"/>
      <c r="H177" s="87"/>
      <c r="I177" s="87"/>
      <c r="J177" s="87"/>
      <c r="K177" s="87"/>
      <c r="L177" s="59"/>
      <c r="M177" s="87"/>
      <c r="N177" s="87"/>
      <c r="O177" s="87"/>
      <c r="P177" s="87"/>
      <c r="Q177" s="87"/>
      <c r="R177" s="87"/>
      <c r="S177" s="87"/>
      <c r="T177" s="87"/>
      <c r="U177" s="87"/>
      <c r="V177" s="87"/>
      <c r="W177" s="87"/>
    </row>
    <row r="178" spans="1:23" ht="13.5" customHeight="1" x14ac:dyDescent="0.2">
      <c r="A178" s="207"/>
      <c r="B178" s="87"/>
      <c r="C178" s="218"/>
      <c r="D178" s="218"/>
      <c r="E178" s="87"/>
      <c r="F178" s="87"/>
      <c r="G178" s="87"/>
      <c r="H178" s="87"/>
      <c r="I178" s="87"/>
      <c r="J178" s="87"/>
      <c r="K178" s="87"/>
      <c r="L178" s="59"/>
      <c r="M178" s="87"/>
      <c r="N178" s="87"/>
      <c r="O178" s="87"/>
      <c r="P178" s="87"/>
      <c r="Q178" s="87"/>
      <c r="R178" s="87"/>
      <c r="S178" s="87"/>
      <c r="T178" s="87"/>
      <c r="U178" s="87"/>
      <c r="V178" s="87"/>
      <c r="W178" s="87"/>
    </row>
    <row r="179" spans="1:23" ht="13.5" customHeight="1" x14ac:dyDescent="0.2">
      <c r="A179" s="207"/>
      <c r="B179" s="87"/>
      <c r="C179" s="218"/>
      <c r="D179" s="218"/>
      <c r="E179" s="87"/>
      <c r="F179" s="87"/>
      <c r="G179" s="87"/>
      <c r="H179" s="87"/>
      <c r="I179" s="87"/>
      <c r="J179" s="87"/>
      <c r="K179" s="87"/>
      <c r="L179" s="59"/>
      <c r="M179" s="87"/>
      <c r="N179" s="87"/>
      <c r="O179" s="87"/>
      <c r="P179" s="87"/>
      <c r="Q179" s="87"/>
      <c r="R179" s="87"/>
      <c r="S179" s="87"/>
      <c r="T179" s="87"/>
      <c r="U179" s="87"/>
      <c r="V179" s="87"/>
      <c r="W179" s="87"/>
    </row>
    <row r="180" spans="1:23" ht="13.5" customHeight="1" x14ac:dyDescent="0.2">
      <c r="A180" s="207"/>
      <c r="B180" s="87"/>
      <c r="C180" s="218"/>
      <c r="D180" s="218"/>
      <c r="E180" s="87"/>
      <c r="F180" s="87"/>
      <c r="G180" s="87"/>
      <c r="H180" s="87"/>
      <c r="I180" s="87"/>
      <c r="J180" s="87"/>
      <c r="K180" s="87"/>
      <c r="L180" s="59"/>
      <c r="M180" s="87"/>
      <c r="N180" s="87"/>
      <c r="O180" s="87"/>
      <c r="P180" s="87"/>
      <c r="Q180" s="87"/>
      <c r="R180" s="87"/>
      <c r="S180" s="87"/>
      <c r="T180" s="87"/>
      <c r="U180" s="87"/>
      <c r="V180" s="87"/>
      <c r="W180" s="87"/>
    </row>
    <row r="181" spans="1:23" ht="13.5" customHeight="1" x14ac:dyDescent="0.2">
      <c r="A181" s="207"/>
      <c r="B181" s="87"/>
      <c r="C181" s="218"/>
      <c r="D181" s="218"/>
      <c r="E181" s="87"/>
      <c r="F181" s="87"/>
      <c r="G181" s="87"/>
      <c r="H181" s="87"/>
      <c r="I181" s="87"/>
      <c r="J181" s="87"/>
      <c r="K181" s="87"/>
      <c r="L181" s="59"/>
      <c r="M181" s="87"/>
      <c r="N181" s="87"/>
      <c r="O181" s="87"/>
      <c r="P181" s="87"/>
      <c r="Q181" s="87"/>
      <c r="R181" s="87"/>
      <c r="S181" s="87"/>
      <c r="T181" s="87"/>
      <c r="U181" s="87"/>
      <c r="V181" s="87"/>
      <c r="W181" s="87"/>
    </row>
    <row r="182" spans="1:23" ht="13.5" customHeight="1" x14ac:dyDescent="0.2">
      <c r="A182" s="207"/>
      <c r="B182" s="87"/>
      <c r="C182" s="218"/>
      <c r="D182" s="218"/>
      <c r="E182" s="87"/>
      <c r="F182" s="87"/>
      <c r="G182" s="87"/>
      <c r="H182" s="87"/>
      <c r="I182" s="87"/>
      <c r="J182" s="87"/>
      <c r="K182" s="87"/>
      <c r="L182" s="59"/>
      <c r="M182" s="87"/>
      <c r="N182" s="87"/>
      <c r="O182" s="87"/>
      <c r="P182" s="87"/>
      <c r="Q182" s="87"/>
      <c r="R182" s="87"/>
      <c r="S182" s="87"/>
      <c r="T182" s="87"/>
      <c r="U182" s="87"/>
      <c r="V182" s="87"/>
      <c r="W182" s="87"/>
    </row>
    <row r="183" spans="1:23" ht="13.5" customHeight="1" x14ac:dyDescent="0.2">
      <c r="A183" s="207"/>
      <c r="B183" s="87"/>
      <c r="C183" s="218"/>
      <c r="D183" s="218"/>
      <c r="E183" s="87"/>
      <c r="F183" s="87"/>
      <c r="G183" s="87"/>
      <c r="H183" s="87"/>
      <c r="I183" s="87"/>
      <c r="J183" s="87"/>
      <c r="K183" s="87"/>
      <c r="L183" s="59"/>
      <c r="M183" s="87"/>
      <c r="N183" s="87"/>
      <c r="O183" s="87"/>
      <c r="P183" s="87"/>
      <c r="Q183" s="87"/>
      <c r="R183" s="87"/>
      <c r="S183" s="87"/>
      <c r="T183" s="87"/>
      <c r="U183" s="87"/>
      <c r="V183" s="87"/>
      <c r="W183" s="87"/>
    </row>
    <row r="184" spans="1:23" ht="13.5" customHeight="1" x14ac:dyDescent="0.2">
      <c r="A184" s="207"/>
      <c r="B184" s="87"/>
      <c r="C184" s="218"/>
      <c r="D184" s="218"/>
      <c r="E184" s="87"/>
      <c r="F184" s="87"/>
      <c r="G184" s="87"/>
      <c r="H184" s="87"/>
      <c r="I184" s="87"/>
      <c r="J184" s="87"/>
      <c r="K184" s="87"/>
      <c r="L184" s="59"/>
      <c r="M184" s="87"/>
      <c r="N184" s="87"/>
      <c r="O184" s="87"/>
      <c r="P184" s="87"/>
      <c r="Q184" s="87"/>
      <c r="R184" s="87"/>
      <c r="S184" s="87"/>
      <c r="T184" s="87"/>
      <c r="U184" s="87"/>
      <c r="V184" s="87"/>
      <c r="W184" s="87"/>
    </row>
    <row r="185" spans="1:23" ht="13.5" customHeight="1" x14ac:dyDescent="0.2">
      <c r="A185" s="207"/>
      <c r="B185" s="87"/>
      <c r="C185" s="218"/>
      <c r="D185" s="218"/>
      <c r="E185" s="87"/>
      <c r="F185" s="87"/>
      <c r="G185" s="87"/>
      <c r="H185" s="87"/>
      <c r="I185" s="87"/>
      <c r="J185" s="87"/>
      <c r="K185" s="87"/>
      <c r="L185" s="59"/>
      <c r="M185" s="87"/>
      <c r="N185" s="87"/>
      <c r="O185" s="87"/>
      <c r="P185" s="87"/>
      <c r="Q185" s="87"/>
      <c r="R185" s="87"/>
      <c r="S185" s="87"/>
      <c r="T185" s="87"/>
      <c r="U185" s="87"/>
      <c r="V185" s="87"/>
      <c r="W185" s="87"/>
    </row>
    <row r="186" spans="1:23" ht="13.5" customHeight="1" x14ac:dyDescent="0.2">
      <c r="A186" s="207"/>
      <c r="B186" s="87"/>
      <c r="C186" s="218"/>
      <c r="D186" s="218"/>
      <c r="E186" s="87"/>
      <c r="F186" s="87"/>
      <c r="G186" s="87"/>
      <c r="H186" s="87"/>
      <c r="I186" s="87"/>
      <c r="J186" s="87"/>
      <c r="K186" s="87"/>
      <c r="L186" s="59"/>
      <c r="M186" s="87"/>
      <c r="N186" s="87"/>
      <c r="O186" s="87"/>
      <c r="P186" s="87"/>
      <c r="Q186" s="87"/>
      <c r="R186" s="87"/>
      <c r="S186" s="87"/>
      <c r="T186" s="87"/>
      <c r="U186" s="87"/>
      <c r="V186" s="87"/>
      <c r="W186" s="87"/>
    </row>
    <row r="187" spans="1:23" ht="13.5" customHeight="1" x14ac:dyDescent="0.2">
      <c r="A187" s="207"/>
      <c r="B187" s="87"/>
      <c r="C187" s="218"/>
      <c r="D187" s="218"/>
      <c r="E187" s="87"/>
      <c r="F187" s="87"/>
      <c r="G187" s="87"/>
      <c r="H187" s="87"/>
      <c r="I187" s="87"/>
      <c r="J187" s="87"/>
      <c r="K187" s="87"/>
      <c r="L187" s="59"/>
      <c r="M187" s="87"/>
      <c r="N187" s="87"/>
      <c r="O187" s="87"/>
      <c r="P187" s="87"/>
      <c r="Q187" s="87"/>
      <c r="R187" s="87"/>
      <c r="S187" s="87"/>
      <c r="T187" s="87"/>
      <c r="U187" s="87"/>
      <c r="V187" s="87"/>
      <c r="W187" s="87"/>
    </row>
    <row r="188" spans="1:23" ht="13.5" customHeight="1" x14ac:dyDescent="0.2">
      <c r="A188" s="207"/>
      <c r="B188" s="87"/>
      <c r="C188" s="218"/>
      <c r="D188" s="218"/>
      <c r="E188" s="87"/>
      <c r="F188" s="87"/>
      <c r="G188" s="87"/>
      <c r="H188" s="87"/>
      <c r="I188" s="87"/>
      <c r="J188" s="87"/>
      <c r="K188" s="87"/>
      <c r="L188" s="59"/>
      <c r="M188" s="87"/>
      <c r="N188" s="87"/>
      <c r="O188" s="87"/>
      <c r="P188" s="87"/>
      <c r="Q188" s="87"/>
      <c r="R188" s="87"/>
      <c r="S188" s="87"/>
      <c r="T188" s="87"/>
      <c r="U188" s="87"/>
      <c r="V188" s="87"/>
      <c r="W188" s="87"/>
    </row>
    <row r="189" spans="1:23" ht="13.5" customHeight="1" x14ac:dyDescent="0.2">
      <c r="A189" s="207"/>
      <c r="B189" s="87"/>
      <c r="C189" s="218"/>
      <c r="D189" s="218"/>
      <c r="E189" s="87"/>
      <c r="F189" s="87"/>
      <c r="G189" s="87"/>
      <c r="H189" s="87"/>
      <c r="I189" s="87"/>
      <c r="J189" s="87"/>
      <c r="K189" s="87"/>
      <c r="L189" s="59"/>
      <c r="M189" s="87"/>
      <c r="N189" s="87"/>
      <c r="O189" s="87"/>
      <c r="P189" s="87"/>
      <c r="Q189" s="87"/>
      <c r="R189" s="87"/>
      <c r="S189" s="87"/>
      <c r="T189" s="87"/>
      <c r="U189" s="87"/>
      <c r="V189" s="87"/>
      <c r="W189" s="87"/>
    </row>
    <row r="190" spans="1:23" ht="13.5" customHeight="1" x14ac:dyDescent="0.2">
      <c r="A190" s="207"/>
      <c r="B190" s="87"/>
      <c r="C190" s="218"/>
      <c r="D190" s="218"/>
      <c r="E190" s="87"/>
      <c r="F190" s="87"/>
      <c r="G190" s="87"/>
      <c r="H190" s="87"/>
      <c r="I190" s="87"/>
      <c r="J190" s="87"/>
      <c r="K190" s="87"/>
      <c r="L190" s="59"/>
      <c r="M190" s="87"/>
      <c r="N190" s="87"/>
      <c r="O190" s="87"/>
      <c r="P190" s="87"/>
      <c r="Q190" s="87"/>
      <c r="R190" s="87"/>
      <c r="S190" s="87"/>
      <c r="T190" s="87"/>
      <c r="U190" s="87"/>
      <c r="V190" s="87"/>
      <c r="W190" s="87"/>
    </row>
    <row r="191" spans="1:23" ht="13.5" customHeight="1" x14ac:dyDescent="0.2">
      <c r="A191" s="207"/>
      <c r="B191" s="87"/>
      <c r="C191" s="218"/>
      <c r="D191" s="218"/>
      <c r="E191" s="87"/>
      <c r="F191" s="87"/>
      <c r="G191" s="87"/>
      <c r="H191" s="87"/>
      <c r="I191" s="87"/>
      <c r="J191" s="87"/>
      <c r="K191" s="87"/>
      <c r="L191" s="59"/>
      <c r="M191" s="87"/>
      <c r="N191" s="87"/>
      <c r="O191" s="87"/>
      <c r="P191" s="87"/>
      <c r="Q191" s="87"/>
      <c r="R191" s="87"/>
      <c r="S191" s="87"/>
      <c r="T191" s="87"/>
      <c r="U191" s="87"/>
      <c r="V191" s="87"/>
      <c r="W191" s="87"/>
    </row>
    <row r="192" spans="1:23" ht="13.5" customHeight="1" x14ac:dyDescent="0.2">
      <c r="A192" s="207"/>
      <c r="B192" s="87"/>
      <c r="C192" s="218"/>
      <c r="D192" s="218"/>
      <c r="E192" s="87"/>
      <c r="F192" s="87"/>
      <c r="G192" s="87"/>
      <c r="H192" s="87"/>
      <c r="I192" s="87"/>
      <c r="J192" s="87"/>
      <c r="K192" s="87"/>
      <c r="L192" s="59"/>
      <c r="M192" s="87"/>
      <c r="N192" s="87"/>
      <c r="O192" s="87"/>
      <c r="P192" s="87"/>
      <c r="Q192" s="87"/>
      <c r="R192" s="87"/>
      <c r="S192" s="87"/>
      <c r="T192" s="87"/>
      <c r="U192" s="87"/>
      <c r="V192" s="87"/>
      <c r="W192" s="87"/>
    </row>
    <row r="193" spans="1:23" ht="13.5" customHeight="1" x14ac:dyDescent="0.2">
      <c r="A193" s="207"/>
      <c r="B193" s="87"/>
      <c r="C193" s="218"/>
      <c r="D193" s="218"/>
      <c r="E193" s="87"/>
      <c r="F193" s="87"/>
      <c r="G193" s="87"/>
      <c r="H193" s="87"/>
      <c r="I193" s="87"/>
      <c r="J193" s="87"/>
      <c r="K193" s="87"/>
      <c r="L193" s="59"/>
      <c r="M193" s="87"/>
      <c r="N193" s="87"/>
      <c r="O193" s="87"/>
      <c r="P193" s="87"/>
      <c r="Q193" s="87"/>
      <c r="R193" s="87"/>
      <c r="S193" s="87"/>
      <c r="T193" s="87"/>
      <c r="U193" s="87"/>
      <c r="V193" s="87"/>
      <c r="W193" s="87"/>
    </row>
    <row r="194" spans="1:23" ht="13.5" customHeight="1" x14ac:dyDescent="0.2">
      <c r="A194" s="207"/>
      <c r="B194" s="87"/>
      <c r="C194" s="218"/>
      <c r="D194" s="218"/>
      <c r="E194" s="87"/>
      <c r="F194" s="87"/>
      <c r="G194" s="87"/>
      <c r="H194" s="87"/>
      <c r="I194" s="87"/>
      <c r="J194" s="87"/>
      <c r="K194" s="87"/>
      <c r="L194" s="59"/>
      <c r="M194" s="87"/>
      <c r="N194" s="87"/>
      <c r="O194" s="87"/>
      <c r="P194" s="87"/>
      <c r="Q194" s="87"/>
      <c r="R194" s="87"/>
      <c r="S194" s="87"/>
      <c r="T194" s="87"/>
      <c r="U194" s="87"/>
      <c r="V194" s="87"/>
      <c r="W194" s="87"/>
    </row>
    <row r="195" spans="1:23" ht="13.5" customHeight="1" x14ac:dyDescent="0.2">
      <c r="A195" s="207"/>
      <c r="B195" s="87"/>
      <c r="C195" s="218"/>
      <c r="D195" s="218"/>
      <c r="E195" s="87"/>
      <c r="F195" s="87"/>
      <c r="G195" s="87"/>
      <c r="H195" s="87"/>
      <c r="I195" s="87"/>
      <c r="J195" s="87"/>
      <c r="K195" s="87"/>
      <c r="L195" s="59"/>
      <c r="M195" s="87"/>
      <c r="N195" s="87"/>
      <c r="O195" s="87"/>
      <c r="P195" s="87"/>
      <c r="Q195" s="87"/>
      <c r="R195" s="87"/>
      <c r="S195" s="87"/>
      <c r="T195" s="87"/>
      <c r="U195" s="87"/>
      <c r="V195" s="87"/>
      <c r="W195" s="87"/>
    </row>
    <row r="196" spans="1:23" ht="13.5" customHeight="1" x14ac:dyDescent="0.2">
      <c r="A196" s="207"/>
      <c r="B196" s="87"/>
      <c r="C196" s="218"/>
      <c r="D196" s="218"/>
      <c r="E196" s="87"/>
      <c r="F196" s="87"/>
      <c r="G196" s="87"/>
      <c r="H196" s="87"/>
      <c r="I196" s="87"/>
      <c r="J196" s="87"/>
      <c r="K196" s="87"/>
      <c r="L196" s="59"/>
      <c r="M196" s="87"/>
      <c r="N196" s="87"/>
      <c r="O196" s="87"/>
      <c r="P196" s="87"/>
      <c r="Q196" s="87"/>
      <c r="R196" s="87"/>
      <c r="S196" s="87"/>
      <c r="T196" s="87"/>
      <c r="U196" s="87"/>
      <c r="V196" s="87"/>
      <c r="W196" s="87"/>
    </row>
    <row r="197" spans="1:23" ht="13.5" customHeight="1" x14ac:dyDescent="0.2">
      <c r="A197" s="207"/>
      <c r="B197" s="87"/>
      <c r="C197" s="218"/>
      <c r="D197" s="218"/>
      <c r="E197" s="87"/>
      <c r="F197" s="87"/>
      <c r="G197" s="87"/>
      <c r="H197" s="87"/>
      <c r="I197" s="87"/>
      <c r="J197" s="87"/>
      <c r="K197" s="87"/>
      <c r="L197" s="59"/>
      <c r="M197" s="87"/>
      <c r="N197" s="87"/>
      <c r="O197" s="87"/>
      <c r="P197" s="87"/>
      <c r="Q197" s="87"/>
      <c r="R197" s="87"/>
      <c r="S197" s="87"/>
      <c r="T197" s="87"/>
      <c r="U197" s="87"/>
      <c r="V197" s="87"/>
      <c r="W197" s="87"/>
    </row>
    <row r="198" spans="1:23" ht="13.5" customHeight="1" x14ac:dyDescent="0.2">
      <c r="A198" s="207"/>
      <c r="B198" s="87"/>
      <c r="C198" s="218"/>
      <c r="D198" s="218"/>
      <c r="E198" s="87"/>
      <c r="F198" s="87"/>
      <c r="G198" s="87"/>
      <c r="H198" s="87"/>
      <c r="I198" s="87"/>
      <c r="J198" s="87"/>
      <c r="K198" s="87"/>
      <c r="L198" s="59"/>
      <c r="M198" s="87"/>
      <c r="N198" s="87"/>
      <c r="O198" s="87"/>
      <c r="P198" s="87"/>
      <c r="Q198" s="87"/>
      <c r="R198" s="87"/>
      <c r="S198" s="87"/>
      <c r="T198" s="87"/>
      <c r="U198" s="87"/>
      <c r="V198" s="87"/>
      <c r="W198" s="87"/>
    </row>
    <row r="199" spans="1:23" ht="13.5" customHeight="1" x14ac:dyDescent="0.2">
      <c r="A199" s="207"/>
      <c r="B199" s="87"/>
      <c r="C199" s="218"/>
      <c r="D199" s="218"/>
      <c r="E199" s="87"/>
      <c r="F199" s="87"/>
      <c r="G199" s="87"/>
      <c r="H199" s="87"/>
      <c r="I199" s="87"/>
      <c r="J199" s="87"/>
      <c r="K199" s="87"/>
      <c r="L199" s="59"/>
      <c r="M199" s="87"/>
      <c r="N199" s="87"/>
      <c r="O199" s="87"/>
      <c r="P199" s="87"/>
      <c r="Q199" s="87"/>
      <c r="R199" s="87"/>
      <c r="S199" s="87"/>
      <c r="T199" s="87"/>
      <c r="U199" s="87"/>
      <c r="V199" s="87"/>
      <c r="W199" s="87"/>
    </row>
    <row r="200" spans="1:23" ht="13.5" customHeight="1" x14ac:dyDescent="0.2">
      <c r="A200" s="207"/>
      <c r="B200" s="87"/>
      <c r="C200" s="218"/>
      <c r="D200" s="218"/>
      <c r="E200" s="87"/>
      <c r="F200" s="87"/>
      <c r="G200" s="87"/>
      <c r="H200" s="87"/>
      <c r="I200" s="87"/>
      <c r="J200" s="87"/>
      <c r="K200" s="87"/>
      <c r="L200" s="59"/>
      <c r="M200" s="87"/>
      <c r="N200" s="87"/>
      <c r="O200" s="87"/>
      <c r="P200" s="87"/>
      <c r="Q200" s="87"/>
      <c r="R200" s="87"/>
      <c r="S200" s="87"/>
      <c r="T200" s="87"/>
      <c r="U200" s="87"/>
      <c r="V200" s="87"/>
      <c r="W200" s="87"/>
    </row>
    <row r="201" spans="1:23" ht="13.5" customHeight="1" x14ac:dyDescent="0.2">
      <c r="A201" s="207"/>
      <c r="B201" s="87"/>
      <c r="C201" s="218"/>
      <c r="D201" s="218"/>
      <c r="E201" s="87"/>
      <c r="F201" s="87"/>
      <c r="G201" s="87"/>
      <c r="H201" s="87"/>
      <c r="I201" s="87"/>
      <c r="J201" s="87"/>
      <c r="K201" s="87"/>
      <c r="L201" s="59"/>
      <c r="M201" s="87"/>
      <c r="N201" s="87"/>
      <c r="O201" s="87"/>
      <c r="P201" s="87"/>
      <c r="Q201" s="87"/>
      <c r="R201" s="87"/>
      <c r="S201" s="87"/>
      <c r="T201" s="87"/>
      <c r="U201" s="87"/>
      <c r="V201" s="87"/>
      <c r="W201" s="87"/>
    </row>
    <row r="202" spans="1:23" ht="13.5" customHeight="1" x14ac:dyDescent="0.2">
      <c r="A202" s="207"/>
      <c r="B202" s="87"/>
      <c r="C202" s="218"/>
      <c r="D202" s="218"/>
      <c r="E202" s="87"/>
      <c r="F202" s="87"/>
      <c r="G202" s="87"/>
      <c r="H202" s="87"/>
      <c r="I202" s="87"/>
      <c r="J202" s="87"/>
      <c r="K202" s="87"/>
      <c r="L202" s="59"/>
      <c r="M202" s="87"/>
      <c r="N202" s="87"/>
      <c r="O202" s="87"/>
      <c r="P202" s="87"/>
      <c r="Q202" s="87"/>
      <c r="R202" s="87"/>
      <c r="S202" s="87"/>
      <c r="T202" s="87"/>
      <c r="U202" s="87"/>
      <c r="V202" s="87"/>
      <c r="W202" s="87"/>
    </row>
    <row r="203" spans="1:23" ht="13.5" customHeight="1" x14ac:dyDescent="0.2">
      <c r="A203" s="207"/>
      <c r="B203" s="87"/>
      <c r="C203" s="218"/>
      <c r="D203" s="218"/>
      <c r="E203" s="87"/>
      <c r="F203" s="87"/>
      <c r="G203" s="87"/>
      <c r="H203" s="87"/>
      <c r="I203" s="87"/>
      <c r="J203" s="87"/>
      <c r="K203" s="87"/>
      <c r="L203" s="59"/>
      <c r="M203" s="87"/>
      <c r="N203" s="87"/>
      <c r="O203" s="87"/>
      <c r="P203" s="87"/>
      <c r="Q203" s="87"/>
      <c r="R203" s="87"/>
      <c r="S203" s="87"/>
      <c r="T203" s="87"/>
      <c r="U203" s="87"/>
      <c r="V203" s="87"/>
      <c r="W203" s="87"/>
    </row>
    <row r="204" spans="1:23" ht="13.5" customHeight="1" x14ac:dyDescent="0.2">
      <c r="A204" s="207"/>
      <c r="B204" s="87"/>
      <c r="C204" s="218"/>
      <c r="D204" s="218"/>
      <c r="E204" s="87"/>
      <c r="F204" s="87"/>
      <c r="G204" s="87"/>
      <c r="H204" s="87"/>
      <c r="I204" s="87"/>
      <c r="J204" s="87"/>
      <c r="K204" s="87"/>
      <c r="L204" s="59"/>
      <c r="M204" s="87"/>
      <c r="N204" s="87"/>
      <c r="O204" s="87"/>
      <c r="P204" s="87"/>
      <c r="Q204" s="87"/>
      <c r="R204" s="87"/>
      <c r="S204" s="87"/>
      <c r="T204" s="87"/>
      <c r="U204" s="87"/>
      <c r="V204" s="87"/>
      <c r="W204" s="87"/>
    </row>
    <row r="205" spans="1:23" ht="13.5" customHeight="1" x14ac:dyDescent="0.2">
      <c r="A205" s="207"/>
      <c r="B205" s="87"/>
      <c r="C205" s="218"/>
      <c r="D205" s="218"/>
      <c r="E205" s="87"/>
      <c r="F205" s="87"/>
      <c r="G205" s="87"/>
      <c r="H205" s="87"/>
      <c r="I205" s="87"/>
      <c r="J205" s="87"/>
      <c r="K205" s="87"/>
      <c r="L205" s="59"/>
      <c r="M205" s="87"/>
      <c r="N205" s="87"/>
      <c r="O205" s="87"/>
      <c r="P205" s="87"/>
      <c r="Q205" s="87"/>
      <c r="R205" s="87"/>
      <c r="S205" s="87"/>
      <c r="T205" s="87"/>
      <c r="U205" s="87"/>
      <c r="V205" s="87"/>
      <c r="W205" s="87"/>
    </row>
    <row r="206" spans="1:23" ht="13.5" customHeight="1" x14ac:dyDescent="0.2">
      <c r="A206" s="207"/>
      <c r="B206" s="87"/>
      <c r="C206" s="218"/>
      <c r="D206" s="218"/>
      <c r="E206" s="87"/>
      <c r="F206" s="87"/>
      <c r="G206" s="87"/>
      <c r="H206" s="87"/>
      <c r="I206" s="87"/>
      <c r="J206" s="87"/>
      <c r="K206" s="87"/>
      <c r="L206" s="59"/>
      <c r="M206" s="87"/>
      <c r="N206" s="87"/>
      <c r="O206" s="87"/>
      <c r="P206" s="87"/>
      <c r="Q206" s="87"/>
      <c r="R206" s="87"/>
      <c r="S206" s="87"/>
      <c r="T206" s="87"/>
      <c r="U206" s="87"/>
      <c r="V206" s="87"/>
      <c r="W206" s="87"/>
    </row>
    <row r="207" spans="1:23" ht="13.5" customHeight="1" x14ac:dyDescent="0.2">
      <c r="A207" s="207"/>
      <c r="B207" s="87"/>
      <c r="C207" s="218"/>
      <c r="D207" s="218"/>
      <c r="E207" s="87"/>
      <c r="F207" s="87"/>
      <c r="G207" s="87"/>
      <c r="H207" s="87"/>
      <c r="I207" s="87"/>
      <c r="J207" s="87"/>
      <c r="K207" s="87"/>
      <c r="L207" s="59"/>
      <c r="M207" s="87"/>
      <c r="N207" s="87"/>
      <c r="O207" s="87"/>
      <c r="P207" s="87"/>
      <c r="Q207" s="87"/>
      <c r="R207" s="87"/>
      <c r="S207" s="87"/>
      <c r="T207" s="87"/>
      <c r="U207" s="87"/>
      <c r="V207" s="87"/>
      <c r="W207" s="87"/>
    </row>
    <row r="208" spans="1:23" ht="13.5" customHeight="1" x14ac:dyDescent="0.2">
      <c r="A208" s="207"/>
      <c r="B208" s="87"/>
      <c r="C208" s="218"/>
      <c r="D208" s="218"/>
      <c r="E208" s="87"/>
      <c r="F208" s="87"/>
      <c r="G208" s="87"/>
      <c r="H208" s="87"/>
      <c r="I208" s="87"/>
      <c r="J208" s="87"/>
      <c r="K208" s="87"/>
      <c r="L208" s="59"/>
      <c r="M208" s="87"/>
      <c r="N208" s="87"/>
      <c r="O208" s="87"/>
      <c r="P208" s="87"/>
      <c r="Q208" s="87"/>
      <c r="R208" s="87"/>
      <c r="S208" s="87"/>
      <c r="T208" s="87"/>
      <c r="U208" s="87"/>
      <c r="V208" s="87"/>
      <c r="W208" s="87"/>
    </row>
    <row r="209" spans="1:23" ht="13.5" customHeight="1" x14ac:dyDescent="0.2">
      <c r="A209" s="207"/>
      <c r="B209" s="87"/>
      <c r="C209" s="218"/>
      <c r="D209" s="218"/>
      <c r="E209" s="87"/>
      <c r="F209" s="87"/>
      <c r="G209" s="87"/>
      <c r="H209" s="87"/>
      <c r="I209" s="87"/>
      <c r="J209" s="87"/>
      <c r="K209" s="87"/>
      <c r="L209" s="59"/>
      <c r="M209" s="87"/>
      <c r="N209" s="87"/>
      <c r="O209" s="87"/>
      <c r="P209" s="87"/>
      <c r="Q209" s="87"/>
      <c r="R209" s="87"/>
      <c r="S209" s="87"/>
      <c r="T209" s="87"/>
      <c r="U209" s="87"/>
      <c r="V209" s="87"/>
      <c r="W209" s="87"/>
    </row>
    <row r="210" spans="1:23" ht="13.5" customHeight="1" x14ac:dyDescent="0.2">
      <c r="A210" s="207"/>
      <c r="B210" s="87"/>
      <c r="C210" s="218"/>
      <c r="D210" s="218"/>
      <c r="E210" s="87"/>
      <c r="F210" s="87"/>
      <c r="G210" s="87"/>
      <c r="H210" s="87"/>
      <c r="I210" s="87"/>
      <c r="J210" s="87"/>
      <c r="K210" s="87"/>
      <c r="L210" s="59"/>
      <c r="M210" s="87"/>
      <c r="N210" s="87"/>
      <c r="O210" s="87"/>
      <c r="P210" s="87"/>
      <c r="Q210" s="87"/>
      <c r="R210" s="87"/>
      <c r="S210" s="87"/>
      <c r="T210" s="87"/>
      <c r="U210" s="87"/>
      <c r="V210" s="87"/>
      <c r="W210" s="87"/>
    </row>
    <row r="211" spans="1:23" ht="13.5" customHeight="1" x14ac:dyDescent="0.2">
      <c r="A211" s="207"/>
      <c r="B211" s="87"/>
      <c r="C211" s="218"/>
      <c r="D211" s="218"/>
      <c r="E211" s="87"/>
      <c r="F211" s="87"/>
      <c r="G211" s="87"/>
      <c r="H211" s="87"/>
      <c r="I211" s="87"/>
      <c r="J211" s="87"/>
      <c r="K211" s="87"/>
      <c r="L211" s="59"/>
      <c r="M211" s="87"/>
      <c r="N211" s="87"/>
      <c r="O211" s="87"/>
      <c r="P211" s="87"/>
      <c r="Q211" s="87"/>
      <c r="R211" s="87"/>
      <c r="S211" s="87"/>
      <c r="T211" s="87"/>
      <c r="U211" s="87"/>
      <c r="V211" s="87"/>
      <c r="W211" s="87"/>
    </row>
    <row r="212" spans="1:23" ht="13.5" customHeight="1" x14ac:dyDescent="0.2">
      <c r="A212" s="207"/>
      <c r="B212" s="87"/>
      <c r="C212" s="218"/>
      <c r="D212" s="218"/>
      <c r="E212" s="87"/>
      <c r="F212" s="87"/>
      <c r="G212" s="87"/>
      <c r="H212" s="87"/>
      <c r="I212" s="87"/>
      <c r="J212" s="87"/>
      <c r="K212" s="87"/>
      <c r="L212" s="59"/>
      <c r="M212" s="87"/>
      <c r="N212" s="87"/>
      <c r="O212" s="87"/>
      <c r="P212" s="87"/>
      <c r="Q212" s="87"/>
      <c r="R212" s="87"/>
      <c r="S212" s="87"/>
      <c r="T212" s="87"/>
      <c r="U212" s="87"/>
      <c r="V212" s="87"/>
      <c r="W212" s="87"/>
    </row>
    <row r="213" spans="1:23" ht="13.5" customHeight="1" x14ac:dyDescent="0.2">
      <c r="A213" s="207"/>
      <c r="B213" s="87"/>
      <c r="C213" s="218"/>
      <c r="D213" s="218"/>
      <c r="E213" s="87"/>
      <c r="F213" s="87"/>
      <c r="G213" s="87"/>
      <c r="H213" s="87"/>
      <c r="I213" s="87"/>
      <c r="J213" s="87"/>
      <c r="K213" s="87"/>
      <c r="L213" s="59"/>
      <c r="M213" s="87"/>
      <c r="N213" s="87"/>
      <c r="O213" s="87"/>
      <c r="P213" s="87"/>
      <c r="Q213" s="87"/>
      <c r="R213" s="87"/>
      <c r="S213" s="87"/>
      <c r="T213" s="87"/>
      <c r="U213" s="87"/>
      <c r="V213" s="87"/>
      <c r="W213" s="87"/>
    </row>
    <row r="214" spans="1:23" ht="13.5" customHeight="1" x14ac:dyDescent="0.2">
      <c r="A214" s="207"/>
      <c r="B214" s="87"/>
      <c r="C214" s="218"/>
      <c r="D214" s="218"/>
      <c r="E214" s="87"/>
      <c r="F214" s="87"/>
      <c r="G214" s="87"/>
      <c r="H214" s="87"/>
      <c r="I214" s="87"/>
      <c r="J214" s="87"/>
      <c r="K214" s="87"/>
      <c r="L214" s="59"/>
      <c r="M214" s="87"/>
      <c r="N214" s="87"/>
      <c r="O214" s="87"/>
      <c r="P214" s="87"/>
      <c r="Q214" s="87"/>
      <c r="R214" s="87"/>
      <c r="S214" s="87"/>
      <c r="T214" s="87"/>
      <c r="U214" s="87"/>
      <c r="V214" s="87"/>
      <c r="W214" s="87"/>
    </row>
    <row r="215" spans="1:23" ht="13.5" customHeight="1" x14ac:dyDescent="0.2">
      <c r="A215" s="207"/>
      <c r="B215" s="87"/>
      <c r="C215" s="218"/>
      <c r="D215" s="218"/>
      <c r="E215" s="87"/>
      <c r="F215" s="87"/>
      <c r="G215" s="87"/>
      <c r="H215" s="87"/>
      <c r="I215" s="87"/>
      <c r="J215" s="87"/>
      <c r="K215" s="87"/>
      <c r="L215" s="59"/>
      <c r="M215" s="87"/>
      <c r="N215" s="87"/>
      <c r="O215" s="87"/>
      <c r="P215" s="87"/>
      <c r="Q215" s="87"/>
      <c r="R215" s="87"/>
      <c r="S215" s="87"/>
      <c r="T215" s="87"/>
      <c r="U215" s="87"/>
      <c r="V215" s="87"/>
      <c r="W215" s="87"/>
    </row>
    <row r="216" spans="1:23" ht="13.5" customHeight="1" x14ac:dyDescent="0.2">
      <c r="A216" s="207"/>
      <c r="B216" s="87"/>
      <c r="C216" s="218"/>
      <c r="D216" s="218"/>
      <c r="E216" s="87"/>
      <c r="F216" s="87"/>
      <c r="G216" s="87"/>
      <c r="H216" s="87"/>
      <c r="I216" s="87"/>
      <c r="J216" s="87"/>
      <c r="K216" s="87"/>
      <c r="L216" s="59"/>
      <c r="M216" s="87"/>
      <c r="N216" s="87"/>
      <c r="O216" s="87"/>
      <c r="P216" s="87"/>
      <c r="Q216" s="87"/>
      <c r="R216" s="87"/>
      <c r="S216" s="87"/>
      <c r="T216" s="87"/>
      <c r="U216" s="87"/>
      <c r="V216" s="87"/>
      <c r="W216" s="87"/>
    </row>
    <row r="217" spans="1:23" ht="13.5" customHeight="1" x14ac:dyDescent="0.2">
      <c r="A217" s="207"/>
      <c r="B217" s="87"/>
      <c r="C217" s="218"/>
      <c r="D217" s="218"/>
      <c r="E217" s="87"/>
      <c r="F217" s="87"/>
      <c r="G217" s="87"/>
      <c r="H217" s="87"/>
      <c r="I217" s="87"/>
      <c r="J217" s="87"/>
      <c r="K217" s="87"/>
      <c r="L217" s="59"/>
      <c r="M217" s="87"/>
      <c r="N217" s="87"/>
      <c r="O217" s="87"/>
      <c r="P217" s="87"/>
      <c r="Q217" s="87"/>
      <c r="R217" s="87"/>
      <c r="S217" s="87"/>
      <c r="T217" s="87"/>
      <c r="U217" s="87"/>
      <c r="V217" s="87"/>
      <c r="W217" s="87"/>
    </row>
    <row r="218" spans="1:23" ht="13.5" customHeight="1" x14ac:dyDescent="0.2">
      <c r="A218" s="207"/>
      <c r="B218" s="87"/>
      <c r="C218" s="218"/>
      <c r="D218" s="218"/>
      <c r="E218" s="87"/>
      <c r="F218" s="87"/>
      <c r="G218" s="87"/>
      <c r="H218" s="87"/>
      <c r="I218" s="87"/>
      <c r="J218" s="87"/>
      <c r="K218" s="87"/>
      <c r="L218" s="59"/>
      <c r="M218" s="87"/>
      <c r="N218" s="87"/>
      <c r="O218" s="87"/>
      <c r="P218" s="87"/>
      <c r="Q218" s="87"/>
      <c r="R218" s="87"/>
      <c r="S218" s="87"/>
      <c r="T218" s="87"/>
      <c r="U218" s="87"/>
      <c r="V218" s="87"/>
      <c r="W218" s="87"/>
    </row>
    <row r="219" spans="1:23" ht="13.5" customHeight="1" x14ac:dyDescent="0.2">
      <c r="A219" s="207"/>
      <c r="B219" s="87"/>
      <c r="C219" s="218"/>
      <c r="D219" s="218"/>
      <c r="E219" s="87"/>
      <c r="F219" s="87"/>
      <c r="G219" s="87"/>
      <c r="H219" s="87"/>
      <c r="I219" s="87"/>
      <c r="J219" s="87"/>
      <c r="K219" s="87"/>
      <c r="L219" s="59"/>
      <c r="M219" s="87"/>
      <c r="N219" s="87"/>
      <c r="O219" s="87"/>
      <c r="P219" s="87"/>
      <c r="Q219" s="87"/>
      <c r="R219" s="87"/>
      <c r="S219" s="87"/>
      <c r="T219" s="87"/>
      <c r="U219" s="87"/>
      <c r="V219" s="87"/>
      <c r="W219" s="87"/>
    </row>
    <row r="220" spans="1:23" ht="13.5" customHeight="1" x14ac:dyDescent="0.2">
      <c r="A220" s="207"/>
      <c r="B220" s="87"/>
      <c r="C220" s="218"/>
      <c r="D220" s="218"/>
      <c r="E220" s="87"/>
      <c r="F220" s="87"/>
      <c r="G220" s="87"/>
      <c r="H220" s="87"/>
      <c r="I220" s="87"/>
      <c r="J220" s="87"/>
      <c r="K220" s="87"/>
      <c r="L220" s="59"/>
      <c r="M220" s="87"/>
      <c r="N220" s="87"/>
      <c r="O220" s="87"/>
      <c r="P220" s="87"/>
      <c r="Q220" s="87"/>
      <c r="R220" s="87"/>
      <c r="S220" s="87"/>
      <c r="T220" s="87"/>
      <c r="U220" s="87"/>
      <c r="V220" s="87"/>
      <c r="W220" s="87"/>
    </row>
    <row r="221" spans="1:23" ht="13.5" customHeight="1" x14ac:dyDescent="0.2">
      <c r="A221" s="207"/>
      <c r="B221" s="87"/>
      <c r="C221" s="218"/>
      <c r="D221" s="218"/>
      <c r="E221" s="87"/>
      <c r="F221" s="87"/>
      <c r="G221" s="87"/>
      <c r="H221" s="87"/>
      <c r="I221" s="87"/>
      <c r="J221" s="87"/>
      <c r="K221" s="87"/>
      <c r="L221" s="59"/>
      <c r="M221" s="87"/>
      <c r="N221" s="87"/>
      <c r="O221" s="87"/>
      <c r="P221" s="87"/>
      <c r="Q221" s="87"/>
      <c r="R221" s="87"/>
      <c r="S221" s="87"/>
      <c r="T221" s="87"/>
      <c r="U221" s="87"/>
      <c r="V221" s="87"/>
      <c r="W221" s="87"/>
    </row>
    <row r="222" spans="1:23" ht="13.5" customHeight="1" x14ac:dyDescent="0.2">
      <c r="A222" s="207"/>
      <c r="B222" s="87"/>
      <c r="C222" s="218"/>
      <c r="D222" s="218"/>
      <c r="E222" s="87"/>
      <c r="F222" s="87"/>
      <c r="G222" s="87"/>
      <c r="H222" s="87"/>
      <c r="I222" s="87"/>
      <c r="J222" s="87"/>
      <c r="K222" s="87"/>
      <c r="L222" s="59"/>
      <c r="M222" s="87"/>
      <c r="N222" s="87"/>
      <c r="O222" s="87"/>
      <c r="P222" s="87"/>
      <c r="Q222" s="87"/>
      <c r="R222" s="87"/>
      <c r="S222" s="87"/>
      <c r="T222" s="87"/>
      <c r="U222" s="87"/>
      <c r="V222" s="87"/>
      <c r="W222" s="87"/>
    </row>
    <row r="223" spans="1:23" ht="13.5" customHeight="1" x14ac:dyDescent="0.2">
      <c r="A223" s="207"/>
      <c r="B223" s="87"/>
      <c r="C223" s="218"/>
      <c r="D223" s="218"/>
      <c r="E223" s="87"/>
      <c r="F223" s="87"/>
      <c r="G223" s="87"/>
      <c r="H223" s="87"/>
      <c r="I223" s="87"/>
      <c r="J223" s="87"/>
      <c r="K223" s="87"/>
      <c r="L223" s="59"/>
      <c r="M223" s="87"/>
      <c r="N223" s="87"/>
      <c r="O223" s="87"/>
      <c r="P223" s="87"/>
      <c r="Q223" s="87"/>
      <c r="R223" s="87"/>
      <c r="S223" s="87"/>
      <c r="T223" s="87"/>
      <c r="U223" s="87"/>
      <c r="V223" s="87"/>
      <c r="W223" s="87"/>
    </row>
    <row r="224" spans="1:23" ht="13.5" customHeight="1" x14ac:dyDescent="0.2">
      <c r="A224" s="207"/>
      <c r="B224" s="87"/>
      <c r="C224" s="218"/>
      <c r="D224" s="218"/>
      <c r="E224" s="87"/>
      <c r="F224" s="87"/>
      <c r="G224" s="87"/>
      <c r="H224" s="87"/>
      <c r="I224" s="87"/>
      <c r="J224" s="87"/>
      <c r="K224" s="87"/>
      <c r="L224" s="59"/>
      <c r="M224" s="87"/>
      <c r="N224" s="87"/>
      <c r="O224" s="87"/>
      <c r="P224" s="87"/>
      <c r="Q224" s="87"/>
      <c r="R224" s="87"/>
      <c r="S224" s="87"/>
      <c r="T224" s="87"/>
      <c r="U224" s="87"/>
      <c r="V224" s="87"/>
      <c r="W224" s="87"/>
    </row>
    <row r="225" spans="1:23" ht="13.5" customHeight="1" x14ac:dyDescent="0.2">
      <c r="A225" s="207"/>
      <c r="B225" s="87"/>
      <c r="C225" s="218"/>
      <c r="D225" s="218"/>
      <c r="E225" s="87"/>
      <c r="F225" s="87"/>
      <c r="G225" s="87"/>
      <c r="H225" s="87"/>
      <c r="I225" s="87"/>
      <c r="J225" s="87"/>
      <c r="K225" s="87"/>
      <c r="L225" s="59"/>
      <c r="M225" s="87"/>
      <c r="N225" s="87"/>
      <c r="O225" s="87"/>
      <c r="P225" s="87"/>
      <c r="Q225" s="87"/>
      <c r="R225" s="87"/>
      <c r="S225" s="87"/>
      <c r="T225" s="87"/>
      <c r="U225" s="87"/>
      <c r="V225" s="87"/>
      <c r="W225" s="87"/>
    </row>
    <row r="226" spans="1:23" ht="13.5" customHeight="1" x14ac:dyDescent="0.2">
      <c r="A226" s="207"/>
      <c r="B226" s="87"/>
      <c r="C226" s="218"/>
      <c r="D226" s="218"/>
      <c r="E226" s="87"/>
      <c r="F226" s="87"/>
      <c r="G226" s="87"/>
      <c r="H226" s="87"/>
      <c r="I226" s="87"/>
      <c r="J226" s="87"/>
      <c r="K226" s="87"/>
      <c r="L226" s="59"/>
      <c r="M226" s="87"/>
      <c r="N226" s="87"/>
      <c r="O226" s="87"/>
      <c r="P226" s="87"/>
      <c r="Q226" s="87"/>
      <c r="R226" s="87"/>
      <c r="S226" s="87"/>
      <c r="T226" s="87"/>
      <c r="U226" s="87"/>
      <c r="V226" s="87"/>
      <c r="W226" s="87"/>
    </row>
    <row r="227" spans="1:23" ht="13.5" customHeight="1" x14ac:dyDescent="0.2">
      <c r="A227" s="207"/>
      <c r="B227" s="87"/>
      <c r="C227" s="218"/>
      <c r="D227" s="218"/>
      <c r="E227" s="87"/>
      <c r="F227" s="87"/>
      <c r="G227" s="87"/>
      <c r="H227" s="87"/>
      <c r="I227" s="87"/>
      <c r="J227" s="87"/>
      <c r="K227" s="87"/>
      <c r="L227" s="59"/>
      <c r="M227" s="87"/>
      <c r="N227" s="87"/>
      <c r="O227" s="87"/>
      <c r="P227" s="87"/>
      <c r="Q227" s="87"/>
      <c r="R227" s="87"/>
      <c r="S227" s="87"/>
      <c r="T227" s="87"/>
      <c r="U227" s="87"/>
      <c r="V227" s="87"/>
      <c r="W227" s="87"/>
    </row>
    <row r="228" spans="1:23" ht="13.5" customHeight="1" x14ac:dyDescent="0.2">
      <c r="A228" s="207"/>
      <c r="B228" s="87"/>
      <c r="C228" s="218"/>
      <c r="D228" s="218"/>
      <c r="E228" s="87"/>
      <c r="F228" s="87"/>
      <c r="G228" s="87"/>
      <c r="H228" s="87"/>
      <c r="I228" s="87"/>
      <c r="J228" s="87"/>
      <c r="K228" s="87"/>
      <c r="L228" s="59"/>
      <c r="M228" s="87"/>
      <c r="N228" s="87"/>
      <c r="O228" s="87"/>
      <c r="P228" s="87"/>
      <c r="Q228" s="87"/>
      <c r="R228" s="87"/>
      <c r="S228" s="87"/>
      <c r="T228" s="87"/>
      <c r="U228" s="87"/>
      <c r="V228" s="87"/>
      <c r="W228" s="87"/>
    </row>
    <row r="229" spans="1:23" ht="13.5" customHeight="1" x14ac:dyDescent="0.2">
      <c r="A229" s="207"/>
      <c r="B229" s="87"/>
      <c r="C229" s="218"/>
      <c r="D229" s="218"/>
      <c r="E229" s="87"/>
      <c r="F229" s="87"/>
      <c r="G229" s="87"/>
      <c r="H229" s="87"/>
      <c r="I229" s="87"/>
      <c r="J229" s="87"/>
      <c r="K229" s="87"/>
      <c r="L229" s="59"/>
      <c r="M229" s="87"/>
      <c r="N229" s="87"/>
      <c r="O229" s="87"/>
      <c r="P229" s="87"/>
      <c r="Q229" s="87"/>
      <c r="R229" s="87"/>
      <c r="S229" s="87"/>
      <c r="T229" s="87"/>
      <c r="U229" s="87"/>
      <c r="V229" s="87"/>
      <c r="W229" s="87"/>
    </row>
    <row r="230" spans="1:23" ht="13.5" customHeight="1" x14ac:dyDescent="0.2">
      <c r="A230" s="207"/>
      <c r="B230" s="87"/>
      <c r="C230" s="218"/>
      <c r="D230" s="218"/>
      <c r="E230" s="87"/>
      <c r="F230" s="87"/>
      <c r="G230" s="87"/>
      <c r="H230" s="87"/>
      <c r="I230" s="87"/>
      <c r="J230" s="87"/>
      <c r="K230" s="87"/>
      <c r="L230" s="59"/>
      <c r="M230" s="87"/>
      <c r="N230" s="87"/>
      <c r="O230" s="87"/>
      <c r="P230" s="87"/>
      <c r="Q230" s="87"/>
      <c r="R230" s="87"/>
      <c r="S230" s="87"/>
      <c r="T230" s="87"/>
      <c r="U230" s="87"/>
      <c r="V230" s="87"/>
      <c r="W230" s="87"/>
    </row>
    <row r="231" spans="1:23" ht="13.5" customHeight="1" x14ac:dyDescent="0.2">
      <c r="A231" s="207"/>
      <c r="B231" s="87"/>
      <c r="C231" s="218"/>
      <c r="D231" s="218"/>
      <c r="E231" s="87"/>
      <c r="F231" s="87"/>
      <c r="G231" s="87"/>
      <c r="H231" s="87"/>
      <c r="I231" s="87"/>
      <c r="J231" s="87"/>
      <c r="K231" s="87"/>
      <c r="L231" s="59"/>
      <c r="M231" s="87"/>
      <c r="N231" s="87"/>
      <c r="O231" s="87"/>
      <c r="P231" s="87"/>
      <c r="Q231" s="87"/>
      <c r="R231" s="87"/>
      <c r="S231" s="87"/>
      <c r="T231" s="87"/>
      <c r="U231" s="87"/>
      <c r="V231" s="87"/>
      <c r="W231" s="87"/>
    </row>
    <row r="232" spans="1:23" ht="13.5" customHeight="1" x14ac:dyDescent="0.2">
      <c r="A232" s="207"/>
      <c r="B232" s="87"/>
      <c r="C232" s="218"/>
      <c r="D232" s="218"/>
      <c r="E232" s="87"/>
      <c r="F232" s="87"/>
      <c r="G232" s="87"/>
      <c r="H232" s="87"/>
      <c r="I232" s="87"/>
      <c r="J232" s="87"/>
      <c r="K232" s="87"/>
      <c r="L232" s="59"/>
      <c r="M232" s="87"/>
      <c r="N232" s="87"/>
      <c r="O232" s="87"/>
      <c r="P232" s="87"/>
      <c r="Q232" s="87"/>
      <c r="R232" s="87"/>
      <c r="S232" s="87"/>
      <c r="T232" s="87"/>
      <c r="U232" s="87"/>
      <c r="V232" s="87"/>
      <c r="W232" s="87"/>
    </row>
    <row r="233" spans="1:23" ht="13.5" customHeight="1" x14ac:dyDescent="0.2">
      <c r="A233" s="207"/>
      <c r="B233" s="87"/>
      <c r="C233" s="218"/>
      <c r="D233" s="218"/>
      <c r="E233" s="87"/>
      <c r="F233" s="87"/>
      <c r="G233" s="87"/>
      <c r="H233" s="87"/>
      <c r="I233" s="87"/>
      <c r="J233" s="87"/>
      <c r="K233" s="87"/>
      <c r="L233" s="59"/>
      <c r="M233" s="87"/>
      <c r="N233" s="87"/>
      <c r="O233" s="87"/>
      <c r="P233" s="87"/>
      <c r="Q233" s="87"/>
      <c r="R233" s="87"/>
      <c r="S233" s="87"/>
      <c r="T233" s="87"/>
      <c r="U233" s="87"/>
      <c r="V233" s="87"/>
      <c r="W233" s="87"/>
    </row>
    <row r="234" spans="1:23" ht="13.5" customHeight="1" x14ac:dyDescent="0.2">
      <c r="A234" s="207"/>
      <c r="B234" s="87"/>
      <c r="C234" s="218"/>
      <c r="D234" s="218"/>
      <c r="E234" s="87"/>
      <c r="F234" s="87"/>
      <c r="G234" s="87"/>
      <c r="H234" s="87"/>
      <c r="I234" s="87"/>
      <c r="J234" s="87"/>
      <c r="K234" s="87"/>
      <c r="L234" s="59"/>
      <c r="M234" s="87"/>
      <c r="N234" s="87"/>
      <c r="O234" s="87"/>
      <c r="P234" s="87"/>
      <c r="Q234" s="87"/>
      <c r="R234" s="87"/>
      <c r="S234" s="87"/>
      <c r="T234" s="87"/>
      <c r="U234" s="87"/>
      <c r="V234" s="87"/>
      <c r="W234" s="87"/>
    </row>
    <row r="235" spans="1:23" ht="13.5" customHeight="1" x14ac:dyDescent="0.2">
      <c r="A235" s="207"/>
      <c r="B235" s="87"/>
      <c r="C235" s="218"/>
      <c r="D235" s="218"/>
      <c r="E235" s="87"/>
      <c r="F235" s="87"/>
      <c r="G235" s="87"/>
      <c r="H235" s="87"/>
      <c r="I235" s="87"/>
      <c r="J235" s="87"/>
      <c r="K235" s="87"/>
      <c r="L235" s="59"/>
      <c r="M235" s="87"/>
      <c r="N235" s="87"/>
      <c r="O235" s="87"/>
      <c r="P235" s="87"/>
      <c r="Q235" s="87"/>
      <c r="R235" s="87"/>
      <c r="S235" s="87"/>
      <c r="T235" s="87"/>
      <c r="U235" s="87"/>
      <c r="V235" s="87"/>
      <c r="W235" s="87"/>
    </row>
    <row r="236" spans="1:23" ht="13.5" customHeight="1" x14ac:dyDescent="0.2">
      <c r="A236" s="207"/>
      <c r="B236" s="87"/>
      <c r="C236" s="218"/>
      <c r="D236" s="218"/>
      <c r="E236" s="87"/>
      <c r="F236" s="87"/>
      <c r="G236" s="87"/>
      <c r="H236" s="87"/>
      <c r="I236" s="87"/>
      <c r="J236" s="87"/>
      <c r="K236" s="87"/>
      <c r="L236" s="59"/>
      <c r="M236" s="87"/>
      <c r="N236" s="87"/>
      <c r="O236" s="87"/>
      <c r="P236" s="87"/>
      <c r="Q236" s="87"/>
      <c r="R236" s="87"/>
      <c r="S236" s="87"/>
      <c r="T236" s="87"/>
      <c r="U236" s="87"/>
      <c r="V236" s="87"/>
      <c r="W236" s="87"/>
    </row>
    <row r="237" spans="1:23" ht="13.5" customHeight="1" x14ac:dyDescent="0.2">
      <c r="A237" s="207"/>
      <c r="B237" s="87"/>
      <c r="C237" s="218"/>
      <c r="D237" s="218"/>
      <c r="E237" s="87"/>
      <c r="F237" s="87"/>
      <c r="G237" s="87"/>
      <c r="H237" s="87"/>
      <c r="I237" s="87"/>
      <c r="J237" s="87"/>
      <c r="K237" s="87"/>
      <c r="L237" s="59"/>
      <c r="M237" s="87"/>
      <c r="N237" s="87"/>
      <c r="O237" s="87"/>
      <c r="P237" s="87"/>
      <c r="Q237" s="87"/>
      <c r="R237" s="87"/>
      <c r="S237" s="87"/>
      <c r="T237" s="87"/>
      <c r="U237" s="87"/>
      <c r="V237" s="87"/>
      <c r="W237" s="87"/>
    </row>
    <row r="238" spans="1:23" ht="13.5" customHeight="1" x14ac:dyDescent="0.2">
      <c r="A238" s="207"/>
      <c r="B238" s="87"/>
      <c r="C238" s="218"/>
      <c r="D238" s="218"/>
      <c r="E238" s="87"/>
      <c r="F238" s="87"/>
      <c r="G238" s="87"/>
      <c r="H238" s="87"/>
      <c r="I238" s="87"/>
      <c r="J238" s="87"/>
      <c r="K238" s="87"/>
      <c r="L238" s="59"/>
      <c r="M238" s="87"/>
      <c r="N238" s="87"/>
      <c r="O238" s="87"/>
      <c r="P238" s="87"/>
      <c r="Q238" s="87"/>
      <c r="R238" s="87"/>
      <c r="S238" s="87"/>
      <c r="T238" s="87"/>
      <c r="U238" s="87"/>
      <c r="V238" s="87"/>
      <c r="W238" s="87"/>
    </row>
    <row r="239" spans="1:23" ht="13.5" customHeight="1" x14ac:dyDescent="0.2">
      <c r="A239" s="207"/>
      <c r="B239" s="87"/>
      <c r="C239" s="218"/>
      <c r="D239" s="218"/>
      <c r="E239" s="87"/>
      <c r="F239" s="87"/>
      <c r="G239" s="87"/>
      <c r="H239" s="87"/>
      <c r="I239" s="87"/>
      <c r="J239" s="87"/>
      <c r="K239" s="87"/>
      <c r="L239" s="59"/>
      <c r="M239" s="87"/>
      <c r="N239" s="87"/>
      <c r="O239" s="87"/>
      <c r="P239" s="87"/>
      <c r="Q239" s="87"/>
      <c r="R239" s="87"/>
      <c r="S239" s="87"/>
      <c r="T239" s="87"/>
      <c r="U239" s="87"/>
      <c r="V239" s="87"/>
      <c r="W239" s="87"/>
    </row>
    <row r="240" spans="1:23" ht="13.5" customHeight="1" x14ac:dyDescent="0.2">
      <c r="A240" s="207"/>
      <c r="B240" s="87"/>
      <c r="C240" s="218"/>
      <c r="D240" s="218"/>
      <c r="E240" s="87"/>
      <c r="F240" s="87"/>
      <c r="G240" s="87"/>
      <c r="H240" s="87"/>
      <c r="I240" s="87"/>
      <c r="J240" s="87"/>
      <c r="K240" s="87"/>
      <c r="L240" s="59"/>
      <c r="M240" s="87"/>
      <c r="N240" s="87"/>
      <c r="O240" s="87"/>
      <c r="P240" s="87"/>
      <c r="Q240" s="87"/>
      <c r="R240" s="87"/>
      <c r="S240" s="87"/>
      <c r="T240" s="87"/>
      <c r="U240" s="87"/>
      <c r="V240" s="87"/>
      <c r="W240" s="87"/>
    </row>
    <row r="241" spans="1:23" ht="13.5" customHeight="1" x14ac:dyDescent="0.2">
      <c r="A241" s="207"/>
      <c r="B241" s="87"/>
      <c r="C241" s="218"/>
      <c r="D241" s="218"/>
      <c r="E241" s="87"/>
      <c r="F241" s="87"/>
      <c r="G241" s="87"/>
      <c r="H241" s="87"/>
      <c r="I241" s="87"/>
      <c r="J241" s="87"/>
      <c r="K241" s="87"/>
      <c r="L241" s="59"/>
      <c r="M241" s="87"/>
      <c r="N241" s="87"/>
      <c r="O241" s="87"/>
      <c r="P241" s="87"/>
      <c r="Q241" s="87"/>
      <c r="R241" s="87"/>
      <c r="S241" s="87"/>
      <c r="T241" s="87"/>
      <c r="U241" s="87"/>
      <c r="V241" s="87"/>
      <c r="W241" s="87"/>
    </row>
    <row r="242" spans="1:23" ht="13.5" customHeight="1" x14ac:dyDescent="0.2">
      <c r="A242" s="207"/>
      <c r="B242" s="87"/>
      <c r="C242" s="218"/>
      <c r="D242" s="218"/>
      <c r="E242" s="87"/>
      <c r="F242" s="87"/>
      <c r="G242" s="87"/>
      <c r="H242" s="87"/>
      <c r="I242" s="87"/>
      <c r="J242" s="87"/>
      <c r="K242" s="87"/>
      <c r="L242" s="59"/>
      <c r="M242" s="87"/>
      <c r="N242" s="87"/>
      <c r="O242" s="87"/>
      <c r="P242" s="87"/>
      <c r="Q242" s="87"/>
      <c r="R242" s="87"/>
      <c r="S242" s="87"/>
      <c r="T242" s="87"/>
      <c r="U242" s="87"/>
      <c r="V242" s="87"/>
      <c r="W242" s="87"/>
    </row>
    <row r="243" spans="1:23" ht="13.5" customHeight="1" x14ac:dyDescent="0.2">
      <c r="A243" s="207"/>
      <c r="B243" s="87"/>
      <c r="C243" s="218"/>
      <c r="D243" s="218"/>
      <c r="E243" s="87"/>
      <c r="F243" s="87"/>
      <c r="G243" s="87"/>
      <c r="H243" s="87"/>
      <c r="I243" s="87"/>
      <c r="J243" s="87"/>
      <c r="K243" s="87"/>
      <c r="L243" s="59"/>
      <c r="M243" s="87"/>
      <c r="N243" s="87"/>
      <c r="O243" s="87"/>
      <c r="P243" s="87"/>
      <c r="Q243" s="87"/>
      <c r="R243" s="87"/>
      <c r="S243" s="87"/>
      <c r="T243" s="87"/>
      <c r="U243" s="87"/>
      <c r="V243" s="87"/>
      <c r="W243" s="87"/>
    </row>
    <row r="244" spans="1:23" ht="13.5" customHeight="1" x14ac:dyDescent="0.2">
      <c r="A244" s="207"/>
      <c r="B244" s="87"/>
      <c r="C244" s="218"/>
      <c r="D244" s="218"/>
      <c r="E244" s="87"/>
      <c r="F244" s="87"/>
      <c r="G244" s="87"/>
      <c r="H244" s="87"/>
      <c r="I244" s="87"/>
      <c r="J244" s="87"/>
      <c r="K244" s="87"/>
      <c r="L244" s="59"/>
      <c r="M244" s="87"/>
      <c r="N244" s="87"/>
      <c r="O244" s="87"/>
      <c r="P244" s="87"/>
      <c r="Q244" s="87"/>
      <c r="R244" s="87"/>
      <c r="S244" s="87"/>
      <c r="T244" s="87"/>
      <c r="U244" s="87"/>
      <c r="V244" s="87"/>
      <c r="W244" s="87"/>
    </row>
    <row r="245" spans="1:23" ht="13.5" customHeight="1" x14ac:dyDescent="0.2">
      <c r="A245" s="207"/>
      <c r="B245" s="87"/>
      <c r="C245" s="218"/>
      <c r="D245" s="218"/>
      <c r="E245" s="87"/>
      <c r="F245" s="87"/>
      <c r="G245" s="87"/>
      <c r="H245" s="87"/>
      <c r="I245" s="87"/>
      <c r="J245" s="87"/>
      <c r="K245" s="87"/>
      <c r="L245" s="59"/>
      <c r="M245" s="87"/>
      <c r="N245" s="87"/>
      <c r="O245" s="87"/>
      <c r="P245" s="87"/>
      <c r="Q245" s="87"/>
      <c r="R245" s="87"/>
      <c r="S245" s="87"/>
      <c r="T245" s="87"/>
      <c r="U245" s="87"/>
      <c r="V245" s="87"/>
      <c r="W245" s="87"/>
    </row>
    <row r="246" spans="1:23" ht="13.5" customHeight="1" x14ac:dyDescent="0.2">
      <c r="A246" s="207"/>
      <c r="B246" s="87"/>
      <c r="C246" s="218"/>
      <c r="D246" s="218"/>
      <c r="E246" s="87"/>
      <c r="F246" s="87"/>
      <c r="G246" s="87"/>
      <c r="H246" s="87"/>
      <c r="I246" s="87"/>
      <c r="J246" s="87"/>
      <c r="K246" s="87"/>
      <c r="L246" s="59"/>
      <c r="M246" s="87"/>
      <c r="N246" s="87"/>
      <c r="O246" s="87"/>
      <c r="P246" s="87"/>
      <c r="Q246" s="87"/>
      <c r="R246" s="87"/>
      <c r="S246" s="87"/>
      <c r="T246" s="87"/>
      <c r="U246" s="87"/>
      <c r="V246" s="87"/>
      <c r="W246" s="87"/>
    </row>
    <row r="247" spans="1:23" ht="13.5" customHeight="1" x14ac:dyDescent="0.2">
      <c r="A247" s="207"/>
      <c r="B247" s="87"/>
      <c r="C247" s="218"/>
      <c r="D247" s="218"/>
      <c r="E247" s="87"/>
      <c r="F247" s="87"/>
      <c r="G247" s="87"/>
      <c r="H247" s="87"/>
      <c r="I247" s="87"/>
      <c r="J247" s="87"/>
      <c r="K247" s="87"/>
      <c r="L247" s="59"/>
      <c r="M247" s="87"/>
      <c r="N247" s="87"/>
      <c r="O247" s="87"/>
      <c r="P247" s="87"/>
      <c r="Q247" s="87"/>
      <c r="R247" s="87"/>
      <c r="S247" s="87"/>
      <c r="T247" s="87"/>
      <c r="U247" s="87"/>
      <c r="V247" s="87"/>
      <c r="W247" s="87"/>
    </row>
    <row r="248" spans="1:23" ht="13.5" customHeight="1" x14ac:dyDescent="0.2">
      <c r="A248" s="207"/>
      <c r="B248" s="87"/>
      <c r="C248" s="218"/>
      <c r="D248" s="218"/>
      <c r="E248" s="87"/>
      <c r="F248" s="87"/>
      <c r="G248" s="87"/>
      <c r="H248" s="87"/>
      <c r="I248" s="87"/>
      <c r="J248" s="87"/>
      <c r="K248" s="87"/>
      <c r="L248" s="59"/>
      <c r="M248" s="87"/>
      <c r="N248" s="87"/>
      <c r="O248" s="87"/>
      <c r="P248" s="87"/>
      <c r="Q248" s="87"/>
      <c r="R248" s="87"/>
      <c r="S248" s="87"/>
      <c r="T248" s="87"/>
      <c r="U248" s="87"/>
      <c r="V248" s="87"/>
      <c r="W248" s="87"/>
    </row>
    <row r="249" spans="1:23" ht="13.5" customHeight="1" x14ac:dyDescent="0.2">
      <c r="A249" s="207"/>
      <c r="B249" s="87"/>
      <c r="C249" s="218"/>
      <c r="D249" s="218"/>
      <c r="E249" s="87"/>
      <c r="F249" s="87"/>
      <c r="G249" s="87"/>
      <c r="H249" s="87"/>
      <c r="I249" s="87"/>
      <c r="J249" s="87"/>
      <c r="K249" s="87"/>
      <c r="L249" s="59"/>
      <c r="M249" s="87"/>
      <c r="N249" s="87"/>
      <c r="O249" s="87"/>
      <c r="P249" s="87"/>
      <c r="Q249" s="87"/>
      <c r="R249" s="87"/>
      <c r="S249" s="87"/>
      <c r="T249" s="87"/>
      <c r="U249" s="87"/>
      <c r="V249" s="87"/>
      <c r="W249" s="87"/>
    </row>
    <row r="250" spans="1:23" ht="13.5" customHeight="1" x14ac:dyDescent="0.2">
      <c r="A250" s="207"/>
      <c r="B250" s="87"/>
      <c r="C250" s="218"/>
      <c r="D250" s="218"/>
      <c r="E250" s="87"/>
      <c r="F250" s="87"/>
      <c r="G250" s="87"/>
      <c r="H250" s="87"/>
      <c r="I250" s="87"/>
      <c r="J250" s="87"/>
      <c r="K250" s="87"/>
      <c r="L250" s="59"/>
      <c r="M250" s="87"/>
      <c r="N250" s="87"/>
      <c r="O250" s="87"/>
      <c r="P250" s="87"/>
      <c r="Q250" s="87"/>
      <c r="R250" s="87"/>
      <c r="S250" s="87"/>
      <c r="T250" s="87"/>
      <c r="U250" s="87"/>
      <c r="V250" s="87"/>
      <c r="W250" s="87"/>
    </row>
    <row r="251" spans="1:23" ht="13.5" customHeight="1" x14ac:dyDescent="0.2">
      <c r="A251" s="207"/>
      <c r="B251" s="87"/>
      <c r="C251" s="218"/>
      <c r="D251" s="218"/>
      <c r="E251" s="87"/>
      <c r="F251" s="87"/>
      <c r="G251" s="87"/>
      <c r="H251" s="87"/>
      <c r="I251" s="87"/>
      <c r="J251" s="87"/>
      <c r="K251" s="87"/>
      <c r="L251" s="59"/>
      <c r="M251" s="87"/>
      <c r="N251" s="87"/>
      <c r="O251" s="87"/>
      <c r="P251" s="87"/>
      <c r="Q251" s="87"/>
      <c r="R251" s="87"/>
      <c r="S251" s="87"/>
      <c r="T251" s="87"/>
      <c r="U251" s="87"/>
      <c r="V251" s="87"/>
      <c r="W251" s="87"/>
    </row>
    <row r="252" spans="1:23" ht="13.5" customHeight="1" x14ac:dyDescent="0.2">
      <c r="A252" s="207"/>
      <c r="B252" s="87"/>
      <c r="C252" s="218"/>
      <c r="D252" s="218"/>
      <c r="E252" s="87"/>
      <c r="F252" s="87"/>
      <c r="G252" s="87"/>
      <c r="H252" s="87"/>
      <c r="I252" s="87"/>
      <c r="J252" s="87"/>
      <c r="K252" s="87"/>
      <c r="L252" s="59"/>
      <c r="M252" s="87"/>
      <c r="N252" s="87"/>
      <c r="O252" s="87"/>
      <c r="P252" s="87"/>
      <c r="Q252" s="87"/>
      <c r="R252" s="87"/>
      <c r="S252" s="87"/>
      <c r="T252" s="87"/>
      <c r="U252" s="87"/>
      <c r="V252" s="87"/>
      <c r="W252" s="87"/>
    </row>
    <row r="253" spans="1:23" ht="13.5" customHeight="1" x14ac:dyDescent="0.2">
      <c r="A253" s="207"/>
      <c r="B253" s="87"/>
      <c r="C253" s="218"/>
      <c r="D253" s="218"/>
      <c r="E253" s="87"/>
      <c r="F253" s="87"/>
      <c r="G253" s="87"/>
      <c r="H253" s="87"/>
      <c r="I253" s="87"/>
      <c r="J253" s="87"/>
      <c r="K253" s="87"/>
      <c r="L253" s="59"/>
      <c r="M253" s="87"/>
      <c r="N253" s="87"/>
      <c r="O253" s="87"/>
      <c r="P253" s="87"/>
      <c r="Q253" s="87"/>
      <c r="R253" s="87"/>
      <c r="S253" s="87"/>
      <c r="T253" s="87"/>
      <c r="U253" s="87"/>
      <c r="V253" s="87"/>
      <c r="W253" s="87"/>
    </row>
    <row r="254" spans="1:23" ht="13.5" customHeight="1" x14ac:dyDescent="0.2">
      <c r="A254" s="207"/>
      <c r="B254" s="87"/>
      <c r="C254" s="218"/>
      <c r="D254" s="218"/>
      <c r="E254" s="87"/>
      <c r="F254" s="87"/>
      <c r="G254" s="87"/>
      <c r="H254" s="87"/>
      <c r="I254" s="87"/>
      <c r="J254" s="87"/>
      <c r="K254" s="87"/>
      <c r="L254" s="59"/>
      <c r="M254" s="87"/>
      <c r="N254" s="87"/>
      <c r="O254" s="87"/>
      <c r="P254" s="87"/>
      <c r="Q254" s="87"/>
      <c r="R254" s="87"/>
      <c r="S254" s="87"/>
      <c r="T254" s="87"/>
      <c r="U254" s="87"/>
      <c r="V254" s="87"/>
      <c r="W254" s="87"/>
    </row>
    <row r="255" spans="1:23" ht="13.5" customHeight="1" x14ac:dyDescent="0.2">
      <c r="A255" s="207"/>
      <c r="B255" s="87"/>
      <c r="C255" s="218"/>
      <c r="D255" s="218"/>
      <c r="E255" s="87"/>
      <c r="F255" s="87"/>
      <c r="G255" s="87"/>
      <c r="H255" s="87"/>
      <c r="I255" s="87"/>
      <c r="J255" s="87"/>
      <c r="K255" s="87"/>
      <c r="L255" s="59"/>
      <c r="M255" s="87"/>
      <c r="N255" s="87"/>
      <c r="O255" s="87"/>
      <c r="P255" s="87"/>
      <c r="Q255" s="87"/>
      <c r="R255" s="87"/>
      <c r="S255" s="87"/>
      <c r="T255" s="87"/>
      <c r="U255" s="87"/>
      <c r="V255" s="87"/>
      <c r="W255" s="87"/>
    </row>
    <row r="256" spans="1:23" ht="13.5" customHeight="1" x14ac:dyDescent="0.2">
      <c r="A256" s="207"/>
      <c r="B256" s="87"/>
      <c r="C256" s="218"/>
      <c r="D256" s="218"/>
      <c r="E256" s="87"/>
      <c r="F256" s="87"/>
      <c r="G256" s="87"/>
      <c r="H256" s="87"/>
      <c r="I256" s="87"/>
      <c r="J256" s="87"/>
      <c r="K256" s="87"/>
      <c r="L256" s="59"/>
      <c r="M256" s="87"/>
      <c r="N256" s="87"/>
      <c r="O256" s="87"/>
      <c r="P256" s="87"/>
      <c r="Q256" s="87"/>
      <c r="R256" s="87"/>
      <c r="S256" s="87"/>
      <c r="T256" s="87"/>
      <c r="U256" s="87"/>
      <c r="V256" s="87"/>
      <c r="W256" s="87"/>
    </row>
    <row r="257" spans="1:23" ht="13.5" customHeight="1" x14ac:dyDescent="0.2">
      <c r="A257" s="207"/>
      <c r="B257" s="87"/>
      <c r="C257" s="218"/>
      <c r="D257" s="218"/>
      <c r="E257" s="87"/>
      <c r="F257" s="87"/>
      <c r="G257" s="87"/>
      <c r="H257" s="87"/>
      <c r="I257" s="87"/>
      <c r="J257" s="87"/>
      <c r="K257" s="87"/>
      <c r="L257" s="59"/>
      <c r="M257" s="87"/>
      <c r="N257" s="87"/>
      <c r="O257" s="87"/>
      <c r="P257" s="87"/>
      <c r="Q257" s="87"/>
      <c r="R257" s="87"/>
      <c r="S257" s="87"/>
      <c r="T257" s="87"/>
      <c r="U257" s="87"/>
      <c r="V257" s="87"/>
      <c r="W257" s="87"/>
    </row>
    <row r="258" spans="1:23" ht="13.5" customHeight="1" x14ac:dyDescent="0.2">
      <c r="A258" s="207"/>
      <c r="B258" s="87"/>
      <c r="C258" s="218"/>
      <c r="D258" s="218"/>
      <c r="E258" s="87"/>
      <c r="F258" s="87"/>
      <c r="G258" s="87"/>
      <c r="H258" s="87"/>
      <c r="I258" s="87"/>
      <c r="J258" s="87"/>
      <c r="K258" s="87"/>
      <c r="L258" s="59"/>
      <c r="M258" s="87"/>
      <c r="N258" s="87"/>
      <c r="O258" s="87"/>
      <c r="P258" s="87"/>
      <c r="Q258" s="87"/>
      <c r="R258" s="87"/>
      <c r="S258" s="87"/>
      <c r="T258" s="87"/>
      <c r="U258" s="87"/>
      <c r="V258" s="87"/>
      <c r="W258" s="87"/>
    </row>
    <row r="259" spans="1:23" ht="13.5" customHeight="1" x14ac:dyDescent="0.2">
      <c r="A259" s="207"/>
      <c r="B259" s="87"/>
      <c r="C259" s="218"/>
      <c r="D259" s="218"/>
      <c r="E259" s="87"/>
      <c r="F259" s="87"/>
      <c r="G259" s="87"/>
      <c r="H259" s="87"/>
      <c r="I259" s="87"/>
      <c r="J259" s="87"/>
      <c r="K259" s="87"/>
      <c r="L259" s="59"/>
      <c r="M259" s="87"/>
      <c r="N259" s="87"/>
      <c r="O259" s="87"/>
      <c r="P259" s="87"/>
      <c r="Q259" s="87"/>
      <c r="R259" s="87"/>
      <c r="S259" s="87"/>
      <c r="T259" s="87"/>
      <c r="U259" s="87"/>
      <c r="V259" s="87"/>
      <c r="W259" s="87"/>
    </row>
    <row r="260" spans="1:23" ht="13.5" customHeight="1" x14ac:dyDescent="0.2">
      <c r="A260" s="207"/>
      <c r="B260" s="87"/>
      <c r="C260" s="218"/>
      <c r="D260" s="218"/>
      <c r="E260" s="87"/>
      <c r="F260" s="87"/>
      <c r="G260" s="87"/>
      <c r="H260" s="87"/>
      <c r="I260" s="87"/>
      <c r="J260" s="87"/>
      <c r="K260" s="87"/>
      <c r="L260" s="59"/>
      <c r="M260" s="87"/>
      <c r="N260" s="87"/>
      <c r="O260" s="87"/>
      <c r="P260" s="87"/>
      <c r="Q260" s="87"/>
      <c r="R260" s="87"/>
      <c r="S260" s="87"/>
      <c r="T260" s="87"/>
      <c r="U260" s="87"/>
      <c r="V260" s="87"/>
      <c r="W260" s="87"/>
    </row>
    <row r="261" spans="1:23" ht="13.5" customHeight="1" x14ac:dyDescent="0.2">
      <c r="A261" s="207"/>
      <c r="B261" s="87"/>
      <c r="C261" s="218"/>
      <c r="D261" s="218"/>
      <c r="E261" s="87"/>
      <c r="F261" s="87"/>
      <c r="G261" s="87"/>
      <c r="H261" s="87"/>
      <c r="I261" s="87"/>
      <c r="J261" s="87"/>
      <c r="K261" s="87"/>
      <c r="L261" s="59"/>
      <c r="M261" s="87"/>
      <c r="N261" s="87"/>
      <c r="O261" s="87"/>
      <c r="P261" s="87"/>
      <c r="Q261" s="87"/>
      <c r="R261" s="87"/>
      <c r="S261" s="87"/>
      <c r="T261" s="87"/>
      <c r="U261" s="87"/>
      <c r="V261" s="87"/>
      <c r="W261" s="87"/>
    </row>
    <row r="262" spans="1:23" ht="13.5" customHeight="1" x14ac:dyDescent="0.2">
      <c r="A262" s="207"/>
      <c r="B262" s="87"/>
      <c r="C262" s="218"/>
      <c r="D262" s="218"/>
      <c r="E262" s="87"/>
      <c r="F262" s="87"/>
      <c r="G262" s="87"/>
      <c r="H262" s="87"/>
      <c r="I262" s="87"/>
      <c r="J262" s="87"/>
      <c r="K262" s="87"/>
      <c r="L262" s="59"/>
      <c r="M262" s="87"/>
      <c r="N262" s="87"/>
      <c r="O262" s="87"/>
      <c r="P262" s="87"/>
      <c r="Q262" s="87"/>
      <c r="R262" s="87"/>
      <c r="S262" s="87"/>
      <c r="T262" s="87"/>
      <c r="U262" s="87"/>
      <c r="V262" s="87"/>
      <c r="W262" s="87"/>
    </row>
    <row r="263" spans="1:23" ht="13.5" customHeight="1" x14ac:dyDescent="0.2">
      <c r="A263" s="207"/>
      <c r="B263" s="87"/>
      <c r="C263" s="218"/>
      <c r="D263" s="218"/>
      <c r="E263" s="87"/>
      <c r="F263" s="87"/>
      <c r="G263" s="87"/>
      <c r="H263" s="87"/>
      <c r="I263" s="87"/>
      <c r="J263" s="87"/>
      <c r="K263" s="87"/>
      <c r="L263" s="59"/>
      <c r="M263" s="87"/>
      <c r="N263" s="87"/>
      <c r="O263" s="87"/>
      <c r="P263" s="87"/>
      <c r="Q263" s="87"/>
      <c r="R263" s="87"/>
      <c r="S263" s="87"/>
      <c r="T263" s="87"/>
      <c r="U263" s="87"/>
      <c r="V263" s="87"/>
      <c r="W263" s="87"/>
    </row>
    <row r="264" spans="1:23" ht="13.5" customHeight="1" x14ac:dyDescent="0.2">
      <c r="A264" s="207"/>
      <c r="B264" s="87"/>
      <c r="C264" s="218"/>
      <c r="D264" s="218"/>
      <c r="E264" s="87"/>
      <c r="F264" s="87"/>
      <c r="G264" s="87"/>
      <c r="H264" s="87"/>
      <c r="I264" s="87"/>
      <c r="J264" s="87"/>
      <c r="K264" s="87"/>
      <c r="L264" s="59"/>
      <c r="M264" s="87"/>
      <c r="N264" s="87"/>
      <c r="O264" s="87"/>
      <c r="P264" s="87"/>
      <c r="Q264" s="87"/>
      <c r="R264" s="87"/>
      <c r="S264" s="87"/>
      <c r="T264" s="87"/>
      <c r="U264" s="87"/>
      <c r="V264" s="87"/>
      <c r="W264" s="87"/>
    </row>
    <row r="265" spans="1:23" ht="13.5" customHeight="1" x14ac:dyDescent="0.2">
      <c r="A265" s="207"/>
      <c r="B265" s="87"/>
      <c r="C265" s="218"/>
      <c r="D265" s="218"/>
      <c r="E265" s="87"/>
      <c r="F265" s="87"/>
      <c r="G265" s="87"/>
      <c r="H265" s="87"/>
      <c r="I265" s="87"/>
      <c r="J265" s="87"/>
      <c r="K265" s="87"/>
      <c r="L265" s="59"/>
      <c r="M265" s="87"/>
      <c r="N265" s="87"/>
      <c r="O265" s="87"/>
      <c r="P265" s="87"/>
      <c r="Q265" s="87"/>
      <c r="R265" s="87"/>
      <c r="S265" s="87"/>
      <c r="T265" s="87"/>
      <c r="U265" s="87"/>
      <c r="V265" s="87"/>
      <c r="W265" s="87"/>
    </row>
    <row r="266" spans="1:23" ht="13.5" customHeight="1" x14ac:dyDescent="0.2">
      <c r="A266" s="207"/>
      <c r="B266" s="87"/>
      <c r="C266" s="218"/>
      <c r="D266" s="218"/>
      <c r="E266" s="87"/>
      <c r="F266" s="87"/>
      <c r="G266" s="87"/>
      <c r="H266" s="87"/>
      <c r="I266" s="87"/>
      <c r="J266" s="87"/>
      <c r="K266" s="87"/>
      <c r="L266" s="59"/>
      <c r="M266" s="87"/>
      <c r="N266" s="87"/>
      <c r="O266" s="87"/>
      <c r="P266" s="87"/>
      <c r="Q266" s="87"/>
      <c r="R266" s="87"/>
      <c r="S266" s="87"/>
      <c r="T266" s="87"/>
      <c r="U266" s="87"/>
      <c r="V266" s="87"/>
      <c r="W266" s="87"/>
    </row>
    <row r="267" spans="1:23" ht="13.5" customHeight="1" x14ac:dyDescent="0.2">
      <c r="A267" s="207"/>
      <c r="B267" s="87"/>
      <c r="C267" s="218"/>
      <c r="D267" s="218"/>
      <c r="E267" s="87"/>
      <c r="F267" s="87"/>
      <c r="G267" s="87"/>
      <c r="H267" s="87"/>
      <c r="I267" s="87"/>
      <c r="J267" s="87"/>
      <c r="K267" s="87"/>
      <c r="L267" s="59"/>
      <c r="M267" s="87"/>
      <c r="N267" s="87"/>
      <c r="O267" s="87"/>
      <c r="P267" s="87"/>
      <c r="Q267" s="87"/>
      <c r="R267" s="87"/>
      <c r="S267" s="87"/>
      <c r="T267" s="87"/>
      <c r="U267" s="87"/>
      <c r="V267" s="87"/>
      <c r="W267" s="87"/>
    </row>
    <row r="268" spans="1:23" ht="13.5" customHeight="1" x14ac:dyDescent="0.2">
      <c r="A268" s="207"/>
      <c r="B268" s="87"/>
      <c r="C268" s="218"/>
      <c r="D268" s="218"/>
      <c r="E268" s="87"/>
      <c r="F268" s="87"/>
      <c r="G268" s="87"/>
      <c r="H268" s="87"/>
      <c r="I268" s="87"/>
      <c r="J268" s="87"/>
      <c r="K268" s="87"/>
      <c r="L268" s="59"/>
      <c r="M268" s="87"/>
      <c r="N268" s="87"/>
      <c r="O268" s="87"/>
      <c r="P268" s="87"/>
      <c r="Q268" s="87"/>
      <c r="R268" s="87"/>
      <c r="S268" s="87"/>
      <c r="T268" s="87"/>
      <c r="U268" s="87"/>
      <c r="V268" s="87"/>
      <c r="W268" s="87"/>
    </row>
    <row r="269" spans="1:23" ht="13.5" customHeight="1" x14ac:dyDescent="0.2">
      <c r="A269" s="207"/>
      <c r="B269" s="87"/>
      <c r="C269" s="218"/>
      <c r="D269" s="218"/>
      <c r="E269" s="87"/>
      <c r="F269" s="87"/>
      <c r="G269" s="87"/>
      <c r="H269" s="87"/>
      <c r="I269" s="87"/>
      <c r="J269" s="87"/>
      <c r="K269" s="87"/>
      <c r="L269" s="59"/>
      <c r="M269" s="87"/>
      <c r="N269" s="87"/>
      <c r="O269" s="87"/>
      <c r="P269" s="87"/>
      <c r="Q269" s="87"/>
      <c r="R269" s="87"/>
      <c r="S269" s="87"/>
      <c r="T269" s="87"/>
      <c r="U269" s="87"/>
      <c r="V269" s="87"/>
      <c r="W269" s="87"/>
    </row>
    <row r="270" spans="1:23" ht="13.5" customHeight="1" x14ac:dyDescent="0.2">
      <c r="A270" s="207"/>
      <c r="B270" s="87"/>
      <c r="C270" s="218"/>
      <c r="D270" s="218"/>
      <c r="E270" s="87"/>
      <c r="F270" s="87"/>
      <c r="G270" s="87"/>
      <c r="H270" s="87"/>
      <c r="I270" s="87"/>
      <c r="J270" s="87"/>
      <c r="K270" s="87"/>
      <c r="L270" s="59"/>
      <c r="M270" s="87"/>
      <c r="N270" s="87"/>
      <c r="O270" s="87"/>
      <c r="P270" s="87"/>
      <c r="Q270" s="87"/>
      <c r="R270" s="87"/>
      <c r="S270" s="87"/>
      <c r="T270" s="87"/>
      <c r="U270" s="87"/>
      <c r="V270" s="87"/>
      <c r="W270" s="87"/>
    </row>
    <row r="271" spans="1:23" ht="13.5" customHeight="1" x14ac:dyDescent="0.2">
      <c r="A271" s="207"/>
      <c r="B271" s="87"/>
      <c r="C271" s="218"/>
      <c r="D271" s="218"/>
      <c r="E271" s="87"/>
      <c r="F271" s="87"/>
      <c r="G271" s="87"/>
      <c r="H271" s="87"/>
      <c r="I271" s="87"/>
      <c r="J271" s="87"/>
      <c r="K271" s="87"/>
      <c r="L271" s="59"/>
      <c r="M271" s="87"/>
      <c r="N271" s="87"/>
      <c r="O271" s="87"/>
      <c r="P271" s="87"/>
      <c r="Q271" s="87"/>
      <c r="R271" s="87"/>
      <c r="S271" s="87"/>
      <c r="T271" s="87"/>
      <c r="U271" s="87"/>
      <c r="V271" s="87"/>
      <c r="W271" s="87"/>
    </row>
    <row r="272" spans="1:23" ht="13.5" customHeight="1" x14ac:dyDescent="0.2">
      <c r="A272" s="207"/>
      <c r="B272" s="87"/>
      <c r="C272" s="218"/>
      <c r="D272" s="218"/>
      <c r="E272" s="87"/>
      <c r="F272" s="87"/>
      <c r="G272" s="87"/>
      <c r="H272" s="87"/>
      <c r="I272" s="87"/>
      <c r="J272" s="87"/>
      <c r="K272" s="87"/>
      <c r="L272" s="59"/>
      <c r="M272" s="87"/>
      <c r="N272" s="87"/>
      <c r="O272" s="87"/>
      <c r="P272" s="87"/>
      <c r="Q272" s="87"/>
      <c r="R272" s="87"/>
      <c r="S272" s="87"/>
      <c r="T272" s="87"/>
      <c r="U272" s="87"/>
      <c r="V272" s="87"/>
      <c r="W272" s="87"/>
    </row>
    <row r="273" spans="1:23" ht="13.5" customHeight="1" x14ac:dyDescent="0.2">
      <c r="A273" s="207"/>
      <c r="B273" s="87"/>
      <c r="C273" s="218"/>
      <c r="D273" s="218"/>
      <c r="E273" s="87"/>
      <c r="F273" s="87"/>
      <c r="G273" s="87"/>
      <c r="H273" s="87"/>
      <c r="I273" s="87"/>
      <c r="J273" s="87"/>
      <c r="K273" s="87"/>
      <c r="L273" s="59"/>
      <c r="M273" s="87"/>
      <c r="N273" s="87"/>
      <c r="O273" s="87"/>
      <c r="P273" s="87"/>
      <c r="Q273" s="87"/>
      <c r="R273" s="87"/>
      <c r="S273" s="87"/>
      <c r="T273" s="87"/>
      <c r="U273" s="87"/>
      <c r="V273" s="87"/>
      <c r="W273" s="87"/>
    </row>
    <row r="274" spans="1:23" ht="13.5" customHeight="1" x14ac:dyDescent="0.2">
      <c r="A274" s="207"/>
      <c r="B274" s="87"/>
      <c r="C274" s="218"/>
      <c r="D274" s="218"/>
      <c r="E274" s="87"/>
      <c r="F274" s="87"/>
      <c r="G274" s="87"/>
      <c r="H274" s="87"/>
      <c r="I274" s="87"/>
      <c r="J274" s="87"/>
      <c r="K274" s="87"/>
      <c r="L274" s="59"/>
      <c r="M274" s="87"/>
      <c r="N274" s="87"/>
      <c r="O274" s="87"/>
      <c r="P274" s="87"/>
      <c r="Q274" s="87"/>
      <c r="R274" s="87"/>
      <c r="S274" s="87"/>
      <c r="T274" s="87"/>
      <c r="U274" s="87"/>
      <c r="V274" s="87"/>
      <c r="W274" s="87"/>
    </row>
    <row r="275" spans="1:23" ht="13.5" customHeight="1" x14ac:dyDescent="0.2">
      <c r="A275" s="207"/>
      <c r="B275" s="87"/>
      <c r="C275" s="218"/>
      <c r="D275" s="218"/>
      <c r="E275" s="87"/>
      <c r="F275" s="87"/>
      <c r="G275" s="87"/>
      <c r="H275" s="87"/>
      <c r="I275" s="87"/>
      <c r="J275" s="87"/>
      <c r="K275" s="87"/>
      <c r="L275" s="59"/>
      <c r="M275" s="87"/>
      <c r="N275" s="87"/>
      <c r="O275" s="87"/>
      <c r="P275" s="87"/>
      <c r="Q275" s="87"/>
      <c r="R275" s="87"/>
      <c r="S275" s="87"/>
      <c r="T275" s="87"/>
      <c r="U275" s="87"/>
      <c r="V275" s="87"/>
      <c r="W275" s="87"/>
    </row>
    <row r="276" spans="1:23" ht="13.5" customHeight="1" x14ac:dyDescent="0.2">
      <c r="A276" s="207"/>
      <c r="B276" s="87"/>
      <c r="C276" s="218"/>
      <c r="D276" s="218"/>
      <c r="E276" s="87"/>
      <c r="F276" s="87"/>
      <c r="G276" s="87"/>
      <c r="H276" s="87"/>
      <c r="I276" s="87"/>
      <c r="J276" s="87"/>
      <c r="K276" s="87"/>
      <c r="L276" s="59"/>
      <c r="M276" s="87"/>
      <c r="N276" s="87"/>
      <c r="O276" s="87"/>
      <c r="P276" s="87"/>
      <c r="Q276" s="87"/>
      <c r="R276" s="87"/>
      <c r="S276" s="87"/>
      <c r="T276" s="87"/>
      <c r="U276" s="87"/>
      <c r="V276" s="87"/>
      <c r="W276" s="87"/>
    </row>
    <row r="277" spans="1:23" ht="13.5" customHeight="1" x14ac:dyDescent="0.2">
      <c r="A277" s="207"/>
      <c r="B277" s="87"/>
      <c r="C277" s="218"/>
      <c r="D277" s="218"/>
      <c r="E277" s="87"/>
      <c r="F277" s="87"/>
      <c r="G277" s="87"/>
      <c r="H277" s="87"/>
      <c r="I277" s="87"/>
      <c r="J277" s="87"/>
      <c r="K277" s="87"/>
      <c r="L277" s="59"/>
      <c r="M277" s="87"/>
      <c r="N277" s="87"/>
      <c r="O277" s="87"/>
      <c r="P277" s="87"/>
      <c r="Q277" s="87"/>
      <c r="R277" s="87"/>
      <c r="S277" s="87"/>
      <c r="T277" s="87"/>
      <c r="U277" s="87"/>
      <c r="V277" s="87"/>
      <c r="W277" s="87"/>
    </row>
    <row r="278" spans="1:23" ht="13.5" customHeight="1" x14ac:dyDescent="0.2">
      <c r="A278" s="207"/>
      <c r="B278" s="87"/>
      <c r="C278" s="218"/>
      <c r="D278" s="218"/>
      <c r="E278" s="87"/>
      <c r="F278" s="87"/>
      <c r="G278" s="87"/>
      <c r="H278" s="87"/>
      <c r="I278" s="87"/>
      <c r="J278" s="87"/>
      <c r="K278" s="87"/>
      <c r="L278" s="59"/>
      <c r="M278" s="87"/>
      <c r="N278" s="87"/>
      <c r="O278" s="87"/>
      <c r="P278" s="87"/>
      <c r="Q278" s="87"/>
      <c r="R278" s="87"/>
      <c r="S278" s="87"/>
      <c r="T278" s="87"/>
      <c r="U278" s="87"/>
      <c r="V278" s="87"/>
      <c r="W278" s="87"/>
    </row>
    <row r="279" spans="1:23" ht="13.5" customHeight="1" x14ac:dyDescent="0.2">
      <c r="A279" s="207"/>
      <c r="B279" s="87"/>
      <c r="C279" s="218"/>
      <c r="D279" s="218"/>
      <c r="E279" s="87"/>
      <c r="F279" s="87"/>
      <c r="G279" s="87"/>
      <c r="H279" s="87"/>
      <c r="I279" s="87"/>
      <c r="J279" s="87"/>
      <c r="K279" s="87"/>
      <c r="L279" s="59"/>
      <c r="M279" s="87"/>
      <c r="N279" s="87"/>
      <c r="O279" s="87"/>
      <c r="P279" s="87"/>
      <c r="Q279" s="87"/>
      <c r="R279" s="87"/>
      <c r="S279" s="87"/>
      <c r="T279" s="87"/>
      <c r="U279" s="87"/>
      <c r="V279" s="87"/>
      <c r="W279" s="87"/>
    </row>
    <row r="280" spans="1:23" ht="13.5" customHeight="1" x14ac:dyDescent="0.2">
      <c r="A280" s="207"/>
      <c r="B280" s="87"/>
      <c r="C280" s="218"/>
      <c r="D280" s="218"/>
      <c r="E280" s="87"/>
      <c r="F280" s="87"/>
      <c r="G280" s="87"/>
      <c r="H280" s="87"/>
      <c r="I280" s="87"/>
      <c r="J280" s="87"/>
      <c r="K280" s="87"/>
      <c r="L280" s="59"/>
      <c r="M280" s="87"/>
      <c r="N280" s="87"/>
      <c r="O280" s="87"/>
      <c r="P280" s="87"/>
      <c r="Q280" s="87"/>
      <c r="R280" s="87"/>
      <c r="S280" s="87"/>
      <c r="T280" s="87"/>
      <c r="U280" s="87"/>
      <c r="V280" s="87"/>
      <c r="W280" s="87"/>
    </row>
    <row r="281" spans="1:23" ht="13.5" customHeight="1" x14ac:dyDescent="0.2">
      <c r="A281" s="207"/>
      <c r="B281" s="87"/>
      <c r="C281" s="218"/>
      <c r="D281" s="218"/>
      <c r="E281" s="87"/>
      <c r="F281" s="87"/>
      <c r="G281" s="87"/>
      <c r="H281" s="87"/>
      <c r="I281" s="87"/>
      <c r="J281" s="87"/>
      <c r="K281" s="87"/>
      <c r="L281" s="59"/>
      <c r="M281" s="87"/>
      <c r="N281" s="87"/>
      <c r="O281" s="87"/>
      <c r="P281" s="87"/>
      <c r="Q281" s="87"/>
      <c r="R281" s="87"/>
      <c r="S281" s="87"/>
      <c r="T281" s="87"/>
      <c r="U281" s="87"/>
      <c r="V281" s="87"/>
      <c r="W281" s="87"/>
    </row>
    <row r="282" spans="1:23" ht="13.5" customHeight="1" x14ac:dyDescent="0.2">
      <c r="A282" s="207"/>
      <c r="B282" s="87"/>
      <c r="C282" s="218"/>
      <c r="D282" s="218"/>
      <c r="E282" s="87"/>
      <c r="F282" s="87"/>
      <c r="G282" s="87"/>
      <c r="H282" s="87"/>
      <c r="I282" s="87"/>
      <c r="J282" s="87"/>
      <c r="K282" s="87"/>
      <c r="L282" s="59"/>
      <c r="M282" s="87"/>
      <c r="N282" s="87"/>
      <c r="O282" s="87"/>
      <c r="P282" s="87"/>
      <c r="Q282" s="87"/>
      <c r="R282" s="87"/>
      <c r="S282" s="87"/>
      <c r="T282" s="87"/>
      <c r="U282" s="87"/>
      <c r="V282" s="87"/>
      <c r="W282" s="87"/>
    </row>
    <row r="283" spans="1:23" ht="13.5" customHeight="1" x14ac:dyDescent="0.2">
      <c r="A283" s="207"/>
      <c r="B283" s="87"/>
      <c r="C283" s="218"/>
      <c r="D283" s="218"/>
      <c r="E283" s="87"/>
      <c r="F283" s="87"/>
      <c r="G283" s="87"/>
      <c r="H283" s="87"/>
      <c r="I283" s="87"/>
      <c r="J283" s="87"/>
      <c r="K283" s="87"/>
      <c r="L283" s="59"/>
      <c r="M283" s="87"/>
      <c r="N283" s="87"/>
      <c r="O283" s="87"/>
      <c r="P283" s="87"/>
      <c r="Q283" s="87"/>
      <c r="R283" s="87"/>
      <c r="S283" s="87"/>
      <c r="T283" s="87"/>
      <c r="U283" s="87"/>
      <c r="V283" s="87"/>
      <c r="W283" s="87"/>
    </row>
    <row r="284" spans="1:23" ht="13.5" customHeight="1" x14ac:dyDescent="0.2">
      <c r="A284" s="207"/>
      <c r="B284" s="87"/>
      <c r="C284" s="218"/>
      <c r="D284" s="218"/>
      <c r="E284" s="87"/>
      <c r="F284" s="87"/>
      <c r="G284" s="87"/>
      <c r="H284" s="87"/>
      <c r="I284" s="87"/>
      <c r="J284" s="87"/>
      <c r="K284" s="87"/>
      <c r="L284" s="59"/>
      <c r="M284" s="87"/>
      <c r="N284" s="87"/>
      <c r="O284" s="87"/>
      <c r="P284" s="87"/>
      <c r="Q284" s="87"/>
      <c r="R284" s="87"/>
      <c r="S284" s="87"/>
      <c r="T284" s="87"/>
      <c r="U284" s="87"/>
      <c r="V284" s="87"/>
      <c r="W284" s="87"/>
    </row>
    <row r="285" spans="1:23" ht="13.5" customHeight="1" x14ac:dyDescent="0.2">
      <c r="A285" s="207"/>
      <c r="B285" s="87"/>
      <c r="C285" s="218"/>
      <c r="D285" s="218"/>
      <c r="E285" s="87"/>
      <c r="F285" s="87"/>
      <c r="G285" s="87"/>
      <c r="H285" s="87"/>
      <c r="I285" s="87"/>
      <c r="J285" s="87"/>
      <c r="K285" s="87"/>
      <c r="L285" s="59"/>
      <c r="M285" s="87"/>
      <c r="N285" s="87"/>
      <c r="O285" s="87"/>
      <c r="P285" s="87"/>
      <c r="Q285" s="87"/>
      <c r="R285" s="87"/>
      <c r="S285" s="87"/>
      <c r="T285" s="87"/>
      <c r="U285" s="87"/>
      <c r="V285" s="87"/>
      <c r="W285" s="87"/>
    </row>
    <row r="286" spans="1:23" ht="13.5" customHeight="1" x14ac:dyDescent="0.2">
      <c r="A286" s="207"/>
      <c r="B286" s="87"/>
      <c r="C286" s="218"/>
      <c r="D286" s="218"/>
      <c r="E286" s="87"/>
      <c r="F286" s="87"/>
      <c r="G286" s="87"/>
      <c r="H286" s="87"/>
      <c r="I286" s="87"/>
      <c r="J286" s="87"/>
      <c r="K286" s="87"/>
      <c r="L286" s="59"/>
      <c r="M286" s="87"/>
      <c r="N286" s="87"/>
      <c r="O286" s="87"/>
      <c r="P286" s="87"/>
      <c r="Q286" s="87"/>
      <c r="R286" s="87"/>
      <c r="S286" s="87"/>
      <c r="T286" s="87"/>
      <c r="U286" s="87"/>
      <c r="V286" s="87"/>
      <c r="W286" s="87"/>
    </row>
    <row r="287" spans="1:23" ht="13.5" customHeight="1" x14ac:dyDescent="0.2">
      <c r="A287" s="207"/>
      <c r="B287" s="87"/>
      <c r="C287" s="218"/>
      <c r="D287" s="218"/>
      <c r="E287" s="87"/>
      <c r="F287" s="87"/>
      <c r="G287" s="87"/>
      <c r="H287" s="87"/>
      <c r="I287" s="87"/>
      <c r="J287" s="87"/>
      <c r="K287" s="87"/>
      <c r="L287" s="59"/>
      <c r="M287" s="87"/>
      <c r="N287" s="87"/>
      <c r="O287" s="87"/>
      <c r="P287" s="87"/>
      <c r="Q287" s="87"/>
      <c r="R287" s="87"/>
      <c r="S287" s="87"/>
      <c r="T287" s="87"/>
      <c r="U287" s="87"/>
      <c r="V287" s="87"/>
      <c r="W287" s="87"/>
    </row>
    <row r="288" spans="1:23" ht="13.5" customHeight="1" x14ac:dyDescent="0.2">
      <c r="A288" s="207"/>
      <c r="B288" s="87"/>
      <c r="C288" s="218"/>
      <c r="D288" s="218"/>
      <c r="E288" s="87"/>
      <c r="F288" s="87"/>
      <c r="G288" s="87"/>
      <c r="H288" s="87"/>
      <c r="I288" s="87"/>
      <c r="J288" s="87"/>
      <c r="K288" s="87"/>
      <c r="L288" s="59"/>
      <c r="M288" s="87"/>
      <c r="N288" s="87"/>
      <c r="O288" s="87"/>
      <c r="P288" s="87"/>
      <c r="Q288" s="87"/>
      <c r="R288" s="87"/>
      <c r="S288" s="87"/>
      <c r="T288" s="87"/>
      <c r="U288" s="87"/>
      <c r="V288" s="87"/>
      <c r="W288" s="87"/>
    </row>
    <row r="289" spans="1:23" ht="13.5" customHeight="1" x14ac:dyDescent="0.2">
      <c r="A289" s="207"/>
      <c r="B289" s="87"/>
      <c r="C289" s="218"/>
      <c r="D289" s="218"/>
      <c r="E289" s="87"/>
      <c r="F289" s="87"/>
      <c r="G289" s="87"/>
      <c r="H289" s="87"/>
      <c r="I289" s="87"/>
      <c r="J289" s="87"/>
      <c r="K289" s="87"/>
      <c r="L289" s="59"/>
      <c r="M289" s="87"/>
      <c r="N289" s="87"/>
      <c r="O289" s="87"/>
      <c r="P289" s="87"/>
      <c r="Q289" s="87"/>
      <c r="R289" s="87"/>
      <c r="S289" s="87"/>
      <c r="T289" s="87"/>
      <c r="U289" s="87"/>
      <c r="V289" s="87"/>
      <c r="W289" s="87"/>
    </row>
    <row r="290" spans="1:23" ht="13.5" customHeight="1" x14ac:dyDescent="0.2">
      <c r="A290" s="207"/>
      <c r="B290" s="87"/>
      <c r="C290" s="218"/>
      <c r="D290" s="218"/>
      <c r="E290" s="87"/>
      <c r="F290" s="87"/>
      <c r="G290" s="87"/>
      <c r="H290" s="87"/>
      <c r="I290" s="87"/>
      <c r="J290" s="87"/>
      <c r="K290" s="87"/>
      <c r="L290" s="59"/>
      <c r="M290" s="87"/>
      <c r="N290" s="87"/>
      <c r="O290" s="87"/>
      <c r="P290" s="87"/>
      <c r="Q290" s="87"/>
      <c r="R290" s="87"/>
      <c r="S290" s="87"/>
      <c r="T290" s="87"/>
      <c r="U290" s="87"/>
      <c r="V290" s="87"/>
      <c r="W290" s="87"/>
    </row>
    <row r="291" spans="1:23" ht="13.5" customHeight="1" x14ac:dyDescent="0.2">
      <c r="A291" s="207"/>
      <c r="B291" s="87"/>
      <c r="C291" s="218"/>
      <c r="D291" s="218"/>
      <c r="E291" s="87"/>
      <c r="F291" s="87"/>
      <c r="G291" s="87"/>
      <c r="H291" s="87"/>
      <c r="I291" s="87"/>
      <c r="J291" s="87"/>
      <c r="K291" s="87"/>
      <c r="L291" s="59"/>
      <c r="M291" s="87"/>
      <c r="N291" s="87"/>
      <c r="O291" s="87"/>
      <c r="P291" s="87"/>
      <c r="Q291" s="87"/>
      <c r="R291" s="87"/>
      <c r="S291" s="87"/>
      <c r="T291" s="87"/>
      <c r="U291" s="87"/>
      <c r="V291" s="87"/>
      <c r="W291" s="87"/>
    </row>
    <row r="292" spans="1:23" ht="13.5" customHeight="1" x14ac:dyDescent="0.2">
      <c r="A292" s="207"/>
      <c r="B292" s="87"/>
      <c r="C292" s="218"/>
      <c r="D292" s="218"/>
      <c r="E292" s="87"/>
      <c r="F292" s="87"/>
      <c r="G292" s="87"/>
      <c r="H292" s="87"/>
      <c r="I292" s="87"/>
      <c r="J292" s="87"/>
      <c r="K292" s="87"/>
      <c r="L292" s="59"/>
      <c r="M292" s="87"/>
      <c r="N292" s="87"/>
      <c r="O292" s="87"/>
      <c r="P292" s="87"/>
      <c r="Q292" s="87"/>
      <c r="R292" s="87"/>
      <c r="S292" s="87"/>
      <c r="T292" s="87"/>
      <c r="U292" s="87"/>
      <c r="V292" s="87"/>
      <c r="W292" s="87"/>
    </row>
    <row r="293" spans="1:23" ht="13.5" customHeight="1" x14ac:dyDescent="0.2">
      <c r="A293" s="207"/>
      <c r="B293" s="87"/>
      <c r="C293" s="218"/>
      <c r="D293" s="218"/>
      <c r="E293" s="87"/>
      <c r="F293" s="87"/>
      <c r="G293" s="87"/>
      <c r="H293" s="87"/>
      <c r="I293" s="87"/>
      <c r="J293" s="87"/>
      <c r="K293" s="87"/>
      <c r="L293" s="59"/>
      <c r="M293" s="87"/>
      <c r="N293" s="87"/>
      <c r="O293" s="87"/>
      <c r="P293" s="87"/>
      <c r="Q293" s="87"/>
      <c r="R293" s="87"/>
      <c r="S293" s="87"/>
      <c r="T293" s="87"/>
      <c r="U293" s="87"/>
      <c r="V293" s="87"/>
      <c r="W293" s="87"/>
    </row>
    <row r="294" spans="1:23" ht="13.5" customHeight="1" x14ac:dyDescent="0.2">
      <c r="A294" s="207"/>
      <c r="B294" s="87"/>
      <c r="C294" s="218"/>
      <c r="D294" s="218"/>
      <c r="E294" s="87"/>
      <c r="F294" s="87"/>
      <c r="G294" s="87"/>
      <c r="H294" s="87"/>
      <c r="I294" s="87"/>
      <c r="J294" s="87"/>
      <c r="K294" s="87"/>
      <c r="L294" s="59"/>
      <c r="M294" s="87"/>
      <c r="N294" s="87"/>
      <c r="O294" s="87"/>
      <c r="P294" s="87"/>
      <c r="Q294" s="87"/>
      <c r="R294" s="87"/>
      <c r="S294" s="87"/>
      <c r="T294" s="87"/>
      <c r="U294" s="87"/>
      <c r="V294" s="87"/>
      <c r="W294" s="87"/>
    </row>
    <row r="295" spans="1:23" ht="13.5" customHeight="1" x14ac:dyDescent="0.2">
      <c r="A295" s="207"/>
      <c r="B295" s="87"/>
      <c r="C295" s="218"/>
      <c r="D295" s="218"/>
      <c r="E295" s="87"/>
      <c r="F295" s="87"/>
      <c r="G295" s="87"/>
      <c r="H295" s="87"/>
      <c r="I295" s="87"/>
      <c r="J295" s="87"/>
      <c r="K295" s="87"/>
      <c r="L295" s="59"/>
      <c r="M295" s="87"/>
      <c r="N295" s="87"/>
      <c r="O295" s="87"/>
      <c r="P295" s="87"/>
      <c r="Q295" s="87"/>
      <c r="R295" s="87"/>
      <c r="S295" s="87"/>
      <c r="T295" s="87"/>
      <c r="U295" s="87"/>
      <c r="V295" s="87"/>
      <c r="W295" s="87"/>
    </row>
    <row r="296" spans="1:23" ht="13.5" customHeight="1" x14ac:dyDescent="0.2">
      <c r="A296" s="207"/>
      <c r="B296" s="87"/>
      <c r="C296" s="218"/>
      <c r="D296" s="218"/>
      <c r="E296" s="87"/>
      <c r="F296" s="87"/>
      <c r="G296" s="87"/>
      <c r="H296" s="87"/>
      <c r="I296" s="87"/>
      <c r="J296" s="87"/>
      <c r="K296" s="87"/>
      <c r="L296" s="59"/>
      <c r="M296" s="87"/>
      <c r="N296" s="87"/>
      <c r="O296" s="87"/>
      <c r="P296" s="87"/>
      <c r="Q296" s="87"/>
      <c r="R296" s="87"/>
      <c r="S296" s="87"/>
      <c r="T296" s="87"/>
      <c r="U296" s="87"/>
      <c r="V296" s="87"/>
      <c r="W296" s="87"/>
    </row>
    <row r="297" spans="1:23" ht="13.5" customHeight="1" x14ac:dyDescent="0.2">
      <c r="A297" s="207"/>
      <c r="B297" s="87"/>
      <c r="C297" s="218"/>
      <c r="D297" s="218"/>
      <c r="E297" s="87"/>
      <c r="F297" s="87"/>
      <c r="G297" s="87"/>
      <c r="H297" s="87"/>
      <c r="I297" s="87"/>
      <c r="J297" s="87"/>
      <c r="K297" s="87"/>
      <c r="L297" s="59"/>
      <c r="M297" s="87"/>
      <c r="N297" s="87"/>
      <c r="O297" s="87"/>
      <c r="P297" s="87"/>
      <c r="Q297" s="87"/>
      <c r="R297" s="87"/>
      <c r="S297" s="87"/>
      <c r="T297" s="87"/>
      <c r="U297" s="87"/>
      <c r="V297" s="87"/>
      <c r="W297" s="87"/>
    </row>
    <row r="298" spans="1:23" ht="13.5" customHeight="1" x14ac:dyDescent="0.2">
      <c r="A298" s="207"/>
      <c r="B298" s="87"/>
      <c r="C298" s="218"/>
      <c r="D298" s="218"/>
      <c r="E298" s="87"/>
      <c r="F298" s="87"/>
      <c r="G298" s="87"/>
      <c r="H298" s="87"/>
      <c r="I298" s="87"/>
      <c r="J298" s="87"/>
      <c r="K298" s="87"/>
      <c r="L298" s="59"/>
      <c r="M298" s="87"/>
      <c r="N298" s="87"/>
      <c r="O298" s="87"/>
      <c r="P298" s="87"/>
      <c r="Q298" s="87"/>
      <c r="R298" s="87"/>
      <c r="S298" s="87"/>
      <c r="T298" s="87"/>
      <c r="U298" s="87"/>
      <c r="V298" s="87"/>
      <c r="W298" s="87"/>
    </row>
    <row r="299" spans="1:23" ht="13.5" customHeight="1" x14ac:dyDescent="0.2">
      <c r="A299" s="207"/>
      <c r="B299" s="87"/>
      <c r="C299" s="218"/>
      <c r="D299" s="218"/>
      <c r="E299" s="87"/>
      <c r="F299" s="87"/>
      <c r="G299" s="87"/>
      <c r="H299" s="87"/>
      <c r="I299" s="87"/>
      <c r="J299" s="87"/>
      <c r="K299" s="87"/>
      <c r="L299" s="59"/>
      <c r="M299" s="87"/>
      <c r="N299" s="87"/>
      <c r="O299" s="87"/>
      <c r="P299" s="87"/>
      <c r="Q299" s="87"/>
      <c r="R299" s="87"/>
      <c r="S299" s="87"/>
      <c r="T299" s="87"/>
      <c r="U299" s="87"/>
      <c r="V299" s="87"/>
      <c r="W299" s="87"/>
    </row>
    <row r="300" spans="1:23" ht="13.5" customHeight="1" x14ac:dyDescent="0.2">
      <c r="A300" s="207"/>
      <c r="B300" s="87"/>
      <c r="C300" s="218"/>
      <c r="D300" s="218"/>
      <c r="E300" s="87"/>
      <c r="F300" s="87"/>
      <c r="G300" s="87"/>
      <c r="H300" s="87"/>
      <c r="I300" s="87"/>
      <c r="J300" s="87"/>
      <c r="K300" s="87"/>
      <c r="L300" s="59"/>
      <c r="M300" s="87"/>
      <c r="N300" s="87"/>
      <c r="O300" s="87"/>
      <c r="P300" s="87"/>
      <c r="Q300" s="87"/>
      <c r="R300" s="87"/>
      <c r="S300" s="87"/>
      <c r="T300" s="87"/>
      <c r="U300" s="87"/>
      <c r="V300" s="87"/>
      <c r="W300" s="87"/>
    </row>
    <row r="301" spans="1:23" ht="13.5" customHeight="1" x14ac:dyDescent="0.2">
      <c r="A301" s="207"/>
      <c r="B301" s="87"/>
      <c r="C301" s="218"/>
      <c r="D301" s="218"/>
      <c r="E301" s="87"/>
      <c r="F301" s="87"/>
      <c r="G301" s="87"/>
      <c r="H301" s="87"/>
      <c r="I301" s="87"/>
      <c r="J301" s="87"/>
      <c r="K301" s="87"/>
      <c r="L301" s="59"/>
      <c r="M301" s="87"/>
      <c r="N301" s="87"/>
      <c r="O301" s="87"/>
      <c r="P301" s="87"/>
      <c r="Q301" s="87"/>
      <c r="R301" s="87"/>
      <c r="S301" s="87"/>
      <c r="T301" s="87"/>
      <c r="U301" s="87"/>
      <c r="V301" s="87"/>
      <c r="W301" s="87"/>
    </row>
    <row r="302" spans="1:23" ht="13.5" customHeight="1" x14ac:dyDescent="0.2">
      <c r="A302" s="207"/>
      <c r="B302" s="87"/>
      <c r="C302" s="218"/>
      <c r="D302" s="218"/>
      <c r="E302" s="87"/>
      <c r="F302" s="87"/>
      <c r="G302" s="87"/>
      <c r="H302" s="87"/>
      <c r="I302" s="87"/>
      <c r="J302" s="87"/>
      <c r="K302" s="87"/>
      <c r="L302" s="59"/>
      <c r="M302" s="87"/>
      <c r="N302" s="87"/>
      <c r="O302" s="87"/>
      <c r="P302" s="87"/>
      <c r="Q302" s="87"/>
      <c r="R302" s="87"/>
      <c r="S302" s="87"/>
      <c r="T302" s="87"/>
      <c r="U302" s="87"/>
      <c r="V302" s="87"/>
      <c r="W302" s="87"/>
    </row>
    <row r="303" spans="1:23" ht="13.5" customHeight="1" x14ac:dyDescent="0.2">
      <c r="A303" s="207"/>
      <c r="B303" s="87"/>
      <c r="C303" s="218"/>
      <c r="D303" s="218"/>
      <c r="E303" s="87"/>
      <c r="F303" s="87"/>
      <c r="G303" s="87"/>
      <c r="H303" s="87"/>
      <c r="I303" s="87"/>
      <c r="J303" s="87"/>
      <c r="K303" s="87"/>
      <c r="L303" s="59"/>
      <c r="M303" s="87"/>
      <c r="N303" s="87"/>
      <c r="O303" s="87"/>
      <c r="P303" s="87"/>
      <c r="Q303" s="87"/>
      <c r="R303" s="87"/>
      <c r="S303" s="87"/>
      <c r="T303" s="87"/>
      <c r="U303" s="87"/>
      <c r="V303" s="87"/>
      <c r="W303" s="87"/>
    </row>
    <row r="304" spans="1:23" ht="13.5" customHeight="1" x14ac:dyDescent="0.2">
      <c r="A304" s="207"/>
      <c r="B304" s="87"/>
      <c r="C304" s="218"/>
      <c r="D304" s="218"/>
      <c r="E304" s="87"/>
      <c r="F304" s="87"/>
      <c r="G304" s="87"/>
      <c r="H304" s="87"/>
      <c r="I304" s="87"/>
      <c r="J304" s="87"/>
      <c r="K304" s="87"/>
      <c r="L304" s="59"/>
      <c r="M304" s="87"/>
      <c r="N304" s="87"/>
      <c r="O304" s="87"/>
      <c r="P304" s="87"/>
      <c r="Q304" s="87"/>
      <c r="R304" s="87"/>
      <c r="S304" s="87"/>
      <c r="T304" s="87"/>
      <c r="U304" s="87"/>
      <c r="V304" s="87"/>
      <c r="W304" s="87"/>
    </row>
    <row r="305" spans="1:23" ht="13.5" customHeight="1" x14ac:dyDescent="0.2">
      <c r="A305" s="207"/>
      <c r="B305" s="87"/>
      <c r="C305" s="218"/>
      <c r="D305" s="218"/>
      <c r="E305" s="87"/>
      <c r="F305" s="87"/>
      <c r="G305" s="87"/>
      <c r="H305" s="87"/>
      <c r="I305" s="87"/>
      <c r="J305" s="87"/>
      <c r="K305" s="87"/>
      <c r="L305" s="59"/>
      <c r="M305" s="87"/>
      <c r="N305" s="87"/>
      <c r="O305" s="87"/>
      <c r="P305" s="87"/>
      <c r="Q305" s="87"/>
      <c r="R305" s="87"/>
      <c r="S305" s="87"/>
      <c r="T305" s="87"/>
      <c r="U305" s="87"/>
      <c r="V305" s="87"/>
      <c r="W305" s="87"/>
    </row>
    <row r="306" spans="1:23" ht="13.5" customHeight="1" x14ac:dyDescent="0.2">
      <c r="A306" s="207"/>
      <c r="B306" s="87"/>
      <c r="C306" s="218"/>
      <c r="D306" s="218"/>
      <c r="E306" s="87"/>
      <c r="F306" s="87"/>
      <c r="G306" s="87"/>
      <c r="H306" s="87"/>
      <c r="I306" s="87"/>
      <c r="J306" s="87"/>
      <c r="K306" s="87"/>
      <c r="L306" s="59"/>
      <c r="M306" s="87"/>
      <c r="N306" s="87"/>
      <c r="O306" s="87"/>
      <c r="P306" s="87"/>
      <c r="Q306" s="87"/>
      <c r="R306" s="87"/>
      <c r="S306" s="87"/>
      <c r="T306" s="87"/>
      <c r="U306" s="87"/>
      <c r="V306" s="87"/>
      <c r="W306" s="87"/>
    </row>
    <row r="307" spans="1:23" ht="15.75" customHeight="1" x14ac:dyDescent="0.2"/>
    <row r="308" spans="1:23" ht="15.75" customHeight="1" x14ac:dyDescent="0.2"/>
    <row r="309" spans="1:23" ht="15.75" customHeight="1" x14ac:dyDescent="0.2"/>
    <row r="310" spans="1:23" ht="15.75" customHeight="1" x14ac:dyDescent="0.2"/>
    <row r="311" spans="1:23" ht="15.75" customHeight="1" x14ac:dyDescent="0.2"/>
    <row r="312" spans="1:23" ht="15.75" customHeight="1" x14ac:dyDescent="0.2"/>
    <row r="313" spans="1:23" ht="15.75" customHeight="1" x14ac:dyDescent="0.2"/>
    <row r="314" spans="1:23" ht="15.75" customHeight="1" x14ac:dyDescent="0.2"/>
    <row r="315" spans="1:23" ht="15.75" customHeight="1" x14ac:dyDescent="0.2"/>
    <row r="316" spans="1:23" ht="15.75" customHeight="1" x14ac:dyDescent="0.2"/>
    <row r="317" spans="1:23" ht="15.75" customHeight="1" x14ac:dyDescent="0.2"/>
    <row r="318" spans="1:23" ht="15.75" customHeight="1" x14ac:dyDescent="0.2"/>
    <row r="319" spans="1:23" ht="15.75" customHeight="1" x14ac:dyDescent="0.2"/>
    <row r="320" spans="1:23"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G2:I2"/>
    <mergeCell ref="K2:M2"/>
    <mergeCell ref="O2:Q2"/>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FF"/>
    <pageSetUpPr fitToPage="1"/>
  </sheetPr>
  <dimension ref="A1:AI1000"/>
  <sheetViews>
    <sheetView showGridLines="0" workbookViewId="0">
      <pane xSplit="5" ySplit="3" topLeftCell="F4" activePane="bottomRight" state="frozen"/>
      <selection pane="topRight" activeCell="F1" sqref="F1"/>
      <selection pane="bottomLeft" activeCell="A4" sqref="A4"/>
      <selection pane="bottomRight"/>
    </sheetView>
  </sheetViews>
  <sheetFormatPr baseColWidth="10" defaultColWidth="14.5" defaultRowHeight="15" customHeight="1" x14ac:dyDescent="0.2"/>
  <cols>
    <col min="1" max="1" width="2.1640625" customWidth="1"/>
    <col min="2" max="2" width="4.5" customWidth="1"/>
    <col min="3" max="3" width="33.83203125" customWidth="1"/>
    <col min="4" max="4" width="2.83203125" customWidth="1"/>
    <col min="5" max="5" width="44.5" customWidth="1"/>
    <col min="6" max="6" width="2.1640625" customWidth="1"/>
    <col min="7" max="9" width="12.1640625" customWidth="1"/>
    <col min="10" max="10" width="2.1640625" customWidth="1"/>
    <col min="11" max="13" width="12.1640625" customWidth="1"/>
    <col min="14" max="14" width="2.1640625" customWidth="1"/>
    <col min="15" max="17" width="12.1640625" customWidth="1"/>
    <col min="18" max="18" width="15.5" customWidth="1"/>
    <col min="19" max="23" width="9.1640625" customWidth="1"/>
  </cols>
  <sheetData>
    <row r="1" spans="1:35" ht="7.5" customHeight="1" x14ac:dyDescent="0.2">
      <c r="A1" s="55"/>
      <c r="B1" s="56"/>
      <c r="C1" s="57"/>
      <c r="D1" s="57"/>
      <c r="E1" s="57"/>
      <c r="F1" s="56"/>
      <c r="G1" s="56"/>
      <c r="H1" s="56"/>
      <c r="I1" s="56"/>
      <c r="J1" s="56"/>
      <c r="K1" s="56"/>
      <c r="L1" s="56"/>
      <c r="M1" s="56"/>
      <c r="N1" s="56"/>
      <c r="O1" s="56"/>
      <c r="P1" s="56"/>
      <c r="Q1" s="56"/>
      <c r="R1" s="56"/>
      <c r="S1" s="56"/>
      <c r="T1" s="56"/>
      <c r="U1" s="56"/>
      <c r="V1" s="56"/>
      <c r="W1" s="58"/>
      <c r="X1" s="58"/>
      <c r="Y1" s="58"/>
      <c r="Z1" s="58"/>
      <c r="AA1" s="58"/>
      <c r="AB1" s="58"/>
      <c r="AC1" s="58"/>
      <c r="AD1" s="58"/>
      <c r="AE1" s="58"/>
      <c r="AF1" s="58"/>
      <c r="AG1" s="58"/>
      <c r="AH1" s="58"/>
      <c r="AI1" s="58"/>
    </row>
    <row r="2" spans="1:35" x14ac:dyDescent="0.2">
      <c r="A2" s="4"/>
      <c r="B2" s="5" t="s">
        <v>23</v>
      </c>
      <c r="C2" s="6"/>
      <c r="D2" s="6"/>
      <c r="E2" s="6"/>
      <c r="F2" s="7"/>
      <c r="G2" s="352" t="s">
        <v>1</v>
      </c>
      <c r="H2" s="353"/>
      <c r="I2" s="354"/>
      <c r="J2" s="7"/>
      <c r="K2" s="352" t="s">
        <v>2</v>
      </c>
      <c r="L2" s="353"/>
      <c r="M2" s="354"/>
      <c r="N2" s="7"/>
      <c r="O2" s="352" t="s">
        <v>3</v>
      </c>
      <c r="P2" s="353"/>
      <c r="Q2" s="356"/>
      <c r="R2" s="4"/>
      <c r="S2" s="56"/>
      <c r="T2" s="56"/>
      <c r="U2" s="4"/>
      <c r="V2" s="4"/>
      <c r="W2" s="59"/>
      <c r="X2" s="59"/>
      <c r="Y2" s="59"/>
      <c r="Z2" s="59"/>
      <c r="AA2" s="59"/>
      <c r="AB2" s="59"/>
      <c r="AC2" s="59"/>
      <c r="AD2" s="59"/>
      <c r="AE2" s="59"/>
      <c r="AF2" s="59"/>
      <c r="AG2" s="59"/>
      <c r="AH2" s="59"/>
      <c r="AI2" s="59"/>
    </row>
    <row r="3" spans="1:35" x14ac:dyDescent="0.2">
      <c r="A3" s="55"/>
      <c r="B3" s="60"/>
      <c r="C3" s="61"/>
      <c r="D3" s="62" t="s">
        <v>4</v>
      </c>
      <c r="E3" s="63"/>
      <c r="F3" s="64"/>
      <c r="G3" s="63" t="s">
        <v>5</v>
      </c>
      <c r="H3" s="63" t="s">
        <v>6</v>
      </c>
      <c r="I3" s="63" t="s">
        <v>1</v>
      </c>
      <c r="J3" s="171"/>
      <c r="K3" s="63" t="s">
        <v>7</v>
      </c>
      <c r="L3" s="63" t="s">
        <v>8</v>
      </c>
      <c r="M3" s="63" t="s">
        <v>2</v>
      </c>
      <c r="N3" s="171"/>
      <c r="O3" s="63" t="s">
        <v>9</v>
      </c>
      <c r="P3" s="63" t="s">
        <v>10</v>
      </c>
      <c r="Q3" s="63" t="s">
        <v>3</v>
      </c>
      <c r="R3" s="66"/>
      <c r="S3" s="56"/>
      <c r="T3" s="56"/>
      <c r="U3" s="56"/>
      <c r="V3" s="56"/>
      <c r="W3" s="58"/>
      <c r="X3" s="58"/>
      <c r="Y3" s="58"/>
      <c r="Z3" s="58"/>
      <c r="AA3" s="58"/>
      <c r="AB3" s="58"/>
      <c r="AC3" s="58"/>
      <c r="AD3" s="58"/>
      <c r="AE3" s="58"/>
      <c r="AF3" s="58"/>
      <c r="AG3" s="58"/>
      <c r="AH3" s="58"/>
      <c r="AI3" s="58"/>
    </row>
    <row r="4" spans="1:35" x14ac:dyDescent="0.2">
      <c r="A4" s="4"/>
      <c r="B4" s="8"/>
      <c r="C4" s="9"/>
      <c r="D4" s="12" t="s">
        <v>11</v>
      </c>
      <c r="E4" s="12"/>
      <c r="F4" s="13"/>
      <c r="G4" s="14"/>
      <c r="H4" s="14"/>
      <c r="I4" s="15"/>
      <c r="J4" s="13"/>
      <c r="K4" s="14"/>
      <c r="L4" s="14"/>
      <c r="M4" s="15"/>
      <c r="N4" s="13"/>
      <c r="O4" s="14"/>
      <c r="P4" s="14"/>
      <c r="Q4" s="15"/>
      <c r="R4" s="9"/>
      <c r="S4" s="4"/>
      <c r="T4" s="4"/>
      <c r="U4" s="4"/>
      <c r="V4" s="4"/>
      <c r="W4" s="59"/>
      <c r="X4" s="59"/>
      <c r="Y4" s="59"/>
      <c r="Z4" s="59"/>
      <c r="AA4" s="59"/>
      <c r="AB4" s="59"/>
      <c r="AC4" s="59"/>
      <c r="AD4" s="59"/>
      <c r="AE4" s="59"/>
      <c r="AF4" s="59"/>
      <c r="AG4" s="59"/>
      <c r="AH4" s="59"/>
      <c r="AI4" s="59"/>
    </row>
    <row r="5" spans="1:35" ht="16" x14ac:dyDescent="0.2">
      <c r="A5" s="55"/>
      <c r="B5" s="60"/>
      <c r="C5" s="67" t="s">
        <v>29</v>
      </c>
      <c r="D5" s="16" t="s">
        <v>129</v>
      </c>
      <c r="E5" s="17"/>
      <c r="F5" s="13"/>
      <c r="G5" s="18"/>
      <c r="H5" s="18"/>
      <c r="I5" s="19"/>
      <c r="J5" s="13"/>
      <c r="K5" s="18"/>
      <c r="L5" s="18"/>
      <c r="M5" s="19"/>
      <c r="N5" s="13"/>
      <c r="O5" s="18"/>
      <c r="P5" s="18"/>
      <c r="Q5" s="19"/>
      <c r="R5" s="254"/>
      <c r="S5" s="56"/>
      <c r="T5" s="56"/>
      <c r="U5" s="56"/>
      <c r="V5" s="56"/>
      <c r="W5" s="58"/>
      <c r="X5" s="58"/>
      <c r="Y5" s="58"/>
      <c r="Z5" s="58"/>
      <c r="AA5" s="58"/>
      <c r="AB5" s="58"/>
      <c r="AC5" s="58"/>
      <c r="AD5" s="58"/>
      <c r="AE5" s="58"/>
      <c r="AF5" s="58"/>
      <c r="AG5" s="58"/>
      <c r="AH5" s="58"/>
      <c r="AI5" s="58"/>
    </row>
    <row r="6" spans="1:35" x14ac:dyDescent="0.2">
      <c r="A6" s="1"/>
      <c r="B6" s="8"/>
      <c r="C6" s="2"/>
      <c r="D6" s="20" t="s">
        <v>13</v>
      </c>
      <c r="E6" s="20"/>
      <c r="F6" s="173"/>
      <c r="G6" s="36">
        <v>299</v>
      </c>
      <c r="H6" s="22">
        <f>I6-G6</f>
        <v>322</v>
      </c>
      <c r="I6" s="36">
        <v>621</v>
      </c>
      <c r="J6" s="70"/>
      <c r="K6" s="36">
        <v>317</v>
      </c>
      <c r="L6" s="22">
        <f>M6-K6</f>
        <v>303</v>
      </c>
      <c r="M6" s="36">
        <v>620</v>
      </c>
      <c r="N6" s="70"/>
      <c r="O6" s="36">
        <v>226</v>
      </c>
      <c r="P6" s="22">
        <f>Q6-O6</f>
        <v>153</v>
      </c>
      <c r="Q6" s="36">
        <v>379</v>
      </c>
      <c r="R6" s="255"/>
      <c r="S6" s="4"/>
      <c r="T6" s="4"/>
      <c r="U6" s="4"/>
      <c r="V6" s="4"/>
      <c r="W6" s="59"/>
    </row>
    <row r="7" spans="1:35" x14ac:dyDescent="0.2">
      <c r="A7" s="1"/>
      <c r="B7" s="8"/>
      <c r="C7" s="2"/>
      <c r="D7" s="25" t="s">
        <v>14</v>
      </c>
      <c r="E7" s="20"/>
      <c r="F7" s="173"/>
      <c r="G7" s="27">
        <v>0.1287878787878789</v>
      </c>
      <c r="H7" s="27">
        <v>8.026755852842804E-2</v>
      </c>
      <c r="I7" s="27">
        <v>0.10301953818827703</v>
      </c>
      <c r="J7" s="70"/>
      <c r="K7" s="27">
        <f t="shared" ref="K7:M7" si="0">K6/G6-1</f>
        <v>6.020066889632103E-2</v>
      </c>
      <c r="L7" s="27">
        <f t="shared" si="0"/>
        <v>-5.9006211180124168E-2</v>
      </c>
      <c r="M7" s="27">
        <f t="shared" si="0"/>
        <v>-1.6103059581320522E-3</v>
      </c>
      <c r="N7" s="70"/>
      <c r="O7" s="27">
        <f t="shared" ref="O7:Q7" si="1">O6/K6-1</f>
        <v>-0.28706624605678233</v>
      </c>
      <c r="P7" s="27">
        <f t="shared" si="1"/>
        <v>-0.49504950495049505</v>
      </c>
      <c r="Q7" s="27">
        <f t="shared" si="1"/>
        <v>-0.3887096774193548</v>
      </c>
      <c r="R7" s="72"/>
      <c r="S7" s="4"/>
      <c r="T7" s="4"/>
      <c r="U7" s="4"/>
      <c r="V7" s="4"/>
      <c r="W7" s="59"/>
    </row>
    <row r="8" spans="1:35" x14ac:dyDescent="0.2">
      <c r="A8" s="1"/>
      <c r="B8" s="8"/>
      <c r="C8" s="2"/>
      <c r="D8" s="25" t="s">
        <v>15</v>
      </c>
      <c r="E8" s="20"/>
      <c r="F8" s="173"/>
      <c r="G8" s="27">
        <v>0.19</v>
      </c>
      <c r="H8" s="27">
        <v>0.2</v>
      </c>
      <c r="I8" s="27">
        <v>0.2</v>
      </c>
      <c r="J8" s="70"/>
      <c r="K8" s="116">
        <v>0.22</v>
      </c>
      <c r="L8" s="116">
        <v>0.17</v>
      </c>
      <c r="M8" s="116">
        <v>0.19</v>
      </c>
      <c r="N8" s="70"/>
      <c r="O8" s="116">
        <v>0.11</v>
      </c>
      <c r="P8" s="116">
        <v>0.25</v>
      </c>
      <c r="Q8" s="27">
        <v>0.17</v>
      </c>
      <c r="R8" s="72"/>
      <c r="S8" s="4"/>
      <c r="T8" s="4"/>
      <c r="U8" s="4"/>
      <c r="V8" s="4"/>
      <c r="W8" s="59"/>
    </row>
    <row r="9" spans="1:35" x14ac:dyDescent="0.2">
      <c r="A9" s="1"/>
      <c r="B9" s="8"/>
      <c r="C9" s="2"/>
      <c r="D9" s="20" t="s">
        <v>16</v>
      </c>
      <c r="E9" s="20"/>
      <c r="F9" s="173"/>
      <c r="G9" s="36">
        <v>-9</v>
      </c>
      <c r="H9" s="22">
        <f>I9-G9</f>
        <v>4</v>
      </c>
      <c r="I9" s="36">
        <v>-5</v>
      </c>
      <c r="J9" s="70"/>
      <c r="K9" s="45">
        <v>23</v>
      </c>
      <c r="L9" s="93">
        <f>M9-K9</f>
        <v>9</v>
      </c>
      <c r="M9" s="45">
        <v>32</v>
      </c>
      <c r="N9" s="70"/>
      <c r="O9" s="45">
        <v>22</v>
      </c>
      <c r="P9" s="93">
        <f>Q9-O9</f>
        <v>4</v>
      </c>
      <c r="Q9" s="36">
        <v>26</v>
      </c>
      <c r="R9" s="72"/>
      <c r="S9" s="4"/>
      <c r="T9" s="4"/>
      <c r="U9" s="4"/>
      <c r="V9" s="4"/>
      <c r="W9" s="59"/>
    </row>
    <row r="10" spans="1:35" x14ac:dyDescent="0.2">
      <c r="A10" s="1"/>
      <c r="B10" s="8"/>
      <c r="C10" s="2"/>
      <c r="D10" s="25" t="s">
        <v>17</v>
      </c>
      <c r="E10" s="20"/>
      <c r="F10" s="173"/>
      <c r="G10" s="27">
        <f t="shared" ref="G10:I10" si="2">G9/G6</f>
        <v>-3.0100334448160536E-2</v>
      </c>
      <c r="H10" s="27">
        <f t="shared" si="2"/>
        <v>1.2422360248447204E-2</v>
      </c>
      <c r="I10" s="27">
        <f t="shared" si="2"/>
        <v>-8.0515297906602248E-3</v>
      </c>
      <c r="J10" s="70"/>
      <c r="K10" s="116">
        <f t="shared" ref="K10:M10" si="3">K9/K6</f>
        <v>7.2555205047318619E-2</v>
      </c>
      <c r="L10" s="116">
        <f t="shared" si="3"/>
        <v>2.9702970297029702E-2</v>
      </c>
      <c r="M10" s="116">
        <f t="shared" si="3"/>
        <v>5.1612903225806452E-2</v>
      </c>
      <c r="N10" s="70"/>
      <c r="O10" s="116">
        <f t="shared" ref="O10:Q10" si="4">O9/O6</f>
        <v>9.7345132743362831E-2</v>
      </c>
      <c r="P10" s="116">
        <f t="shared" si="4"/>
        <v>2.6143790849673203E-2</v>
      </c>
      <c r="Q10" s="27">
        <f t="shared" si="4"/>
        <v>6.860158311345646E-2</v>
      </c>
      <c r="R10" s="72"/>
      <c r="S10" s="4"/>
      <c r="T10" s="4"/>
      <c r="U10" s="4"/>
      <c r="V10" s="4"/>
      <c r="W10" s="59"/>
    </row>
    <row r="11" spans="1:35" x14ac:dyDescent="0.2">
      <c r="A11" s="1"/>
      <c r="B11" s="8"/>
      <c r="C11" s="2"/>
      <c r="D11" s="20" t="s">
        <v>18</v>
      </c>
      <c r="E11" s="20"/>
      <c r="F11" s="173"/>
      <c r="G11" s="36">
        <v>-35</v>
      </c>
      <c r="H11" s="22">
        <f>I11-G11</f>
        <v>-8</v>
      </c>
      <c r="I11" s="36">
        <v>-43</v>
      </c>
      <c r="J11" s="70"/>
      <c r="K11" s="45">
        <v>9</v>
      </c>
      <c r="L11" s="93">
        <f>M11-K11</f>
        <v>-4</v>
      </c>
      <c r="M11" s="45">
        <v>5</v>
      </c>
      <c r="N11" s="70"/>
      <c r="O11" s="45">
        <v>9</v>
      </c>
      <c r="P11" s="93">
        <f>Q11-O11</f>
        <v>-1</v>
      </c>
      <c r="Q11" s="36">
        <v>8</v>
      </c>
      <c r="R11" s="72"/>
      <c r="S11" s="4"/>
      <c r="T11" s="4"/>
      <c r="U11" s="4"/>
      <c r="V11" s="4"/>
      <c r="W11" s="59"/>
    </row>
    <row r="12" spans="1:35" x14ac:dyDescent="0.2">
      <c r="A12" s="1"/>
      <c r="B12" s="8"/>
      <c r="C12" s="2"/>
      <c r="D12" s="25" t="s">
        <v>19</v>
      </c>
      <c r="E12" s="20"/>
      <c r="F12" s="173"/>
      <c r="G12" s="27">
        <f t="shared" ref="G12:I12" si="5">G11/G6</f>
        <v>-0.11705685618729098</v>
      </c>
      <c r="H12" s="27">
        <f t="shared" si="5"/>
        <v>-2.4844720496894408E-2</v>
      </c>
      <c r="I12" s="27">
        <f t="shared" si="5"/>
        <v>-6.9243156199677941E-2</v>
      </c>
      <c r="J12" s="70"/>
      <c r="K12" s="116">
        <f t="shared" ref="K12:M12" si="6">K11/K6</f>
        <v>2.8391167192429023E-2</v>
      </c>
      <c r="L12" s="116">
        <f t="shared" si="6"/>
        <v>-1.3201320132013201E-2</v>
      </c>
      <c r="M12" s="116">
        <f t="shared" si="6"/>
        <v>8.0645161290322578E-3</v>
      </c>
      <c r="N12" s="70"/>
      <c r="O12" s="116">
        <f t="shared" ref="O12:Q12" si="7">O11/O6</f>
        <v>3.9823008849557522E-2</v>
      </c>
      <c r="P12" s="116">
        <f t="shared" si="7"/>
        <v>-6.5359477124183009E-3</v>
      </c>
      <c r="Q12" s="116">
        <f t="shared" si="7"/>
        <v>2.1108179419525065E-2</v>
      </c>
      <c r="R12" s="72"/>
      <c r="S12" s="4"/>
      <c r="T12" s="4"/>
      <c r="U12" s="4"/>
      <c r="V12" s="4"/>
      <c r="W12" s="59"/>
    </row>
    <row r="13" spans="1:35" x14ac:dyDescent="0.2">
      <c r="A13" s="176"/>
      <c r="B13" s="8"/>
      <c r="C13" s="2"/>
      <c r="D13" s="25"/>
      <c r="E13" s="20"/>
      <c r="F13" s="173"/>
      <c r="G13" s="111"/>
      <c r="H13" s="111"/>
      <c r="I13" s="111"/>
      <c r="J13" s="85"/>
      <c r="K13" s="111"/>
      <c r="L13" s="111"/>
      <c r="M13" s="111"/>
      <c r="N13" s="85"/>
      <c r="O13" s="111"/>
      <c r="P13" s="111"/>
      <c r="Q13" s="111"/>
      <c r="R13" s="86"/>
      <c r="S13" s="54"/>
      <c r="T13" s="54"/>
      <c r="U13" s="54"/>
      <c r="V13" s="2"/>
      <c r="W13" s="140"/>
    </row>
    <row r="14" spans="1:35" x14ac:dyDescent="0.2">
      <c r="A14" s="176"/>
      <c r="B14" s="8"/>
      <c r="C14" s="67" t="s">
        <v>30</v>
      </c>
      <c r="D14" s="178" t="s">
        <v>130</v>
      </c>
      <c r="E14" s="31"/>
      <c r="F14" s="173"/>
      <c r="G14" s="32"/>
      <c r="H14" s="32"/>
      <c r="I14" s="32"/>
      <c r="J14" s="85"/>
      <c r="K14" s="32"/>
      <c r="L14" s="32"/>
      <c r="M14" s="32"/>
      <c r="N14" s="85"/>
      <c r="O14" s="32"/>
      <c r="P14" s="32"/>
      <c r="Q14" s="32"/>
      <c r="R14" s="86"/>
      <c r="S14" s="54"/>
      <c r="T14" s="54"/>
      <c r="U14" s="54"/>
      <c r="V14" s="2"/>
      <c r="W14" s="140"/>
    </row>
    <row r="15" spans="1:35" x14ac:dyDescent="0.2">
      <c r="A15" s="176"/>
      <c r="B15" s="8"/>
      <c r="C15" s="2"/>
      <c r="D15" s="20" t="s">
        <v>131</v>
      </c>
      <c r="E15" s="20"/>
      <c r="F15" s="173"/>
      <c r="G15" s="45">
        <v>661</v>
      </c>
      <c r="H15" s="93">
        <f>I15</f>
        <v>661</v>
      </c>
      <c r="I15" s="45">
        <v>661</v>
      </c>
      <c r="J15" s="85"/>
      <c r="K15" s="45">
        <v>531</v>
      </c>
      <c r="L15" s="93">
        <f>M15</f>
        <v>458</v>
      </c>
      <c r="M15" s="45">
        <v>458</v>
      </c>
      <c r="N15" s="85"/>
      <c r="O15" s="45">
        <v>234</v>
      </c>
      <c r="P15" s="93">
        <f>Q15</f>
        <v>199</v>
      </c>
      <c r="Q15" s="45">
        <v>199</v>
      </c>
      <c r="R15" s="86"/>
      <c r="S15" s="54"/>
      <c r="T15" s="54"/>
      <c r="U15" s="54"/>
      <c r="V15" s="2"/>
      <c r="W15" s="140"/>
    </row>
    <row r="16" spans="1:35" x14ac:dyDescent="0.2">
      <c r="A16" s="176"/>
      <c r="B16" s="8"/>
      <c r="C16" s="2"/>
      <c r="D16" s="25" t="s">
        <v>33</v>
      </c>
      <c r="E16" s="20"/>
      <c r="F16" s="173"/>
      <c r="G16" s="111">
        <v>1.0703363914372988E-2</v>
      </c>
      <c r="H16" s="111">
        <v>-3.0791788856304958E-2</v>
      </c>
      <c r="I16" s="111">
        <v>-3.0791788856304958E-2</v>
      </c>
      <c r="J16" s="85"/>
      <c r="K16" s="111">
        <f t="shared" ref="K16:M16" si="8">K15/G15-1</f>
        <v>-0.19667170953101365</v>
      </c>
      <c r="L16" s="111">
        <f t="shared" si="8"/>
        <v>-0.30711043872919819</v>
      </c>
      <c r="M16" s="111">
        <f t="shared" si="8"/>
        <v>-0.30711043872919819</v>
      </c>
      <c r="N16" s="85"/>
      <c r="O16" s="111">
        <f t="shared" ref="O16:Q16" si="9">O15/K15-1</f>
        <v>-0.55932203389830515</v>
      </c>
      <c r="P16" s="111">
        <f t="shared" si="9"/>
        <v>-0.56550218340611358</v>
      </c>
      <c r="Q16" s="111">
        <f t="shared" si="9"/>
        <v>-0.56550218340611358</v>
      </c>
      <c r="R16" s="86"/>
      <c r="S16" s="54"/>
      <c r="T16" s="54"/>
      <c r="U16" s="54"/>
      <c r="V16" s="2"/>
      <c r="W16" s="140"/>
    </row>
    <row r="17" spans="1:23" x14ac:dyDescent="0.2">
      <c r="A17" s="176"/>
      <c r="B17" s="8"/>
      <c r="C17" s="2"/>
      <c r="D17" s="20" t="s">
        <v>132</v>
      </c>
      <c r="E17" s="20"/>
      <c r="F17" s="173"/>
      <c r="G17" s="45">
        <v>44</v>
      </c>
      <c r="H17" s="93">
        <f>I17-G17</f>
        <v>79</v>
      </c>
      <c r="I17" s="45">
        <v>123</v>
      </c>
      <c r="J17" s="85"/>
      <c r="K17" s="45">
        <v>38</v>
      </c>
      <c r="L17" s="93">
        <f>M17-K17</f>
        <v>100</v>
      </c>
      <c r="M17" s="45">
        <v>138</v>
      </c>
      <c r="N17" s="85"/>
      <c r="O17" s="45">
        <v>32</v>
      </c>
      <c r="P17" s="93">
        <f>Q17-O17</f>
        <v>89</v>
      </c>
      <c r="Q17" s="80">
        <v>121</v>
      </c>
      <c r="R17" s="86"/>
      <c r="S17" s="54"/>
      <c r="T17" s="54"/>
      <c r="U17" s="54"/>
      <c r="V17" s="2"/>
      <c r="W17" s="140"/>
    </row>
    <row r="18" spans="1:23" x14ac:dyDescent="0.2">
      <c r="A18" s="176"/>
      <c r="B18" s="8"/>
      <c r="C18" s="2"/>
      <c r="D18" s="25" t="s">
        <v>33</v>
      </c>
      <c r="E18" s="20"/>
      <c r="F18" s="173"/>
      <c r="G18" s="111">
        <v>-0.19561243144424134</v>
      </c>
      <c r="H18" s="111">
        <v>0.31886477462437424</v>
      </c>
      <c r="I18" s="111">
        <v>7.3298429319371694E-2</v>
      </c>
      <c r="J18" s="85"/>
      <c r="K18" s="111">
        <f t="shared" ref="K18:M18" si="10">K17/G17-1</f>
        <v>-0.13636363636363635</v>
      </c>
      <c r="L18" s="111">
        <f t="shared" si="10"/>
        <v>0.26582278481012667</v>
      </c>
      <c r="M18" s="111">
        <f t="shared" si="10"/>
        <v>0.12195121951219523</v>
      </c>
      <c r="N18" s="85"/>
      <c r="O18" s="111">
        <f t="shared" ref="O18:Q18" si="11">O17/K17-1</f>
        <v>-0.15789473684210531</v>
      </c>
      <c r="P18" s="111">
        <f t="shared" si="11"/>
        <v>-0.10999999999999999</v>
      </c>
      <c r="Q18" s="111">
        <f t="shared" si="11"/>
        <v>-0.12318840579710144</v>
      </c>
      <c r="R18" s="86"/>
      <c r="S18" s="54"/>
      <c r="T18" s="54"/>
      <c r="U18" s="54"/>
      <c r="V18" s="2"/>
      <c r="W18" s="140"/>
    </row>
    <row r="19" spans="1:23" ht="16" x14ac:dyDescent="0.2">
      <c r="A19" s="176"/>
      <c r="B19" s="8"/>
      <c r="C19" s="2"/>
      <c r="D19" s="20" t="s">
        <v>133</v>
      </c>
      <c r="E19" s="20"/>
      <c r="F19" s="173"/>
      <c r="G19" s="45">
        <v>58</v>
      </c>
      <c r="H19" s="93">
        <f>I19</f>
        <v>58</v>
      </c>
      <c r="I19" s="45">
        <v>58</v>
      </c>
      <c r="J19" s="85"/>
      <c r="K19" s="45">
        <v>57</v>
      </c>
      <c r="L19" s="93">
        <f>M19</f>
        <v>51</v>
      </c>
      <c r="M19" s="45">
        <v>51</v>
      </c>
      <c r="N19" s="85"/>
      <c r="O19" s="45">
        <v>52</v>
      </c>
      <c r="P19" s="93">
        <f>Q19</f>
        <v>45</v>
      </c>
      <c r="Q19" s="80">
        <v>45</v>
      </c>
      <c r="R19" s="86"/>
      <c r="S19" s="54"/>
      <c r="T19" s="54"/>
      <c r="U19" s="54"/>
      <c r="V19" s="2"/>
      <c r="W19" s="140"/>
    </row>
    <row r="20" spans="1:23" x14ac:dyDescent="0.2">
      <c r="A20" s="176"/>
      <c r="B20" s="8"/>
      <c r="C20" s="2"/>
      <c r="D20" s="25" t="s">
        <v>33</v>
      </c>
      <c r="E20" s="20"/>
      <c r="F20" s="173"/>
      <c r="G20" s="111">
        <v>0.15028013287718767</v>
      </c>
      <c r="H20" s="111">
        <v>5.4545454545454453E-2</v>
      </c>
      <c r="I20" s="111">
        <v>5.4545454545454453E-2</v>
      </c>
      <c r="J20" s="85"/>
      <c r="K20" s="111">
        <f t="shared" ref="K20:M20" si="12">K19/G19-1</f>
        <v>-1.7241379310344862E-2</v>
      </c>
      <c r="L20" s="111">
        <f t="shared" si="12"/>
        <v>-0.12068965517241381</v>
      </c>
      <c r="M20" s="111">
        <f t="shared" si="12"/>
        <v>-0.12068965517241381</v>
      </c>
      <c r="N20" s="85"/>
      <c r="O20" s="111">
        <f t="shared" ref="O20:Q20" si="13">O19/K19-1</f>
        <v>-8.7719298245614086E-2</v>
      </c>
      <c r="P20" s="111">
        <f t="shared" si="13"/>
        <v>-0.11764705882352944</v>
      </c>
      <c r="Q20" s="111">
        <f t="shared" si="13"/>
        <v>-0.11764705882352944</v>
      </c>
      <c r="R20" s="86"/>
      <c r="S20" s="54"/>
      <c r="T20" s="54"/>
      <c r="U20" s="54"/>
      <c r="V20" s="2"/>
      <c r="W20" s="140"/>
    </row>
    <row r="21" spans="1:23" ht="15.75" customHeight="1" x14ac:dyDescent="0.2">
      <c r="A21" s="176"/>
      <c r="B21" s="8"/>
      <c r="C21" s="2"/>
      <c r="D21" s="20" t="s">
        <v>134</v>
      </c>
      <c r="E21" s="20"/>
      <c r="F21" s="173"/>
      <c r="G21" s="256">
        <v>0.9</v>
      </c>
      <c r="H21" s="257">
        <f t="shared" ref="H21:H22" si="14">I21</f>
        <v>0.92</v>
      </c>
      <c r="I21" s="256">
        <v>0.92</v>
      </c>
      <c r="J21" s="85"/>
      <c r="K21" s="256">
        <v>0.9</v>
      </c>
      <c r="L21" s="257">
        <f t="shared" ref="L21:L22" si="15">M21</f>
        <v>0.86</v>
      </c>
      <c r="M21" s="256">
        <v>0.86</v>
      </c>
      <c r="N21" s="85"/>
      <c r="O21" s="256">
        <v>0.88</v>
      </c>
      <c r="P21" s="257">
        <f t="shared" ref="P21:P22" si="16">Q21</f>
        <v>0.81</v>
      </c>
      <c r="Q21" s="258">
        <v>0.81</v>
      </c>
      <c r="R21" s="86"/>
      <c r="S21" s="54"/>
      <c r="T21" s="54"/>
      <c r="U21" s="54"/>
      <c r="V21" s="2"/>
      <c r="W21" s="140"/>
    </row>
    <row r="22" spans="1:23" ht="15.75" customHeight="1" x14ac:dyDescent="0.2">
      <c r="A22" s="176"/>
      <c r="B22" s="8"/>
      <c r="C22" s="2"/>
      <c r="D22" s="20" t="s">
        <v>135</v>
      </c>
      <c r="E22" s="259"/>
      <c r="F22" s="173"/>
      <c r="G22" s="45">
        <v>817</v>
      </c>
      <c r="H22" s="93">
        <f t="shared" si="14"/>
        <v>745</v>
      </c>
      <c r="I22" s="45">
        <v>745</v>
      </c>
      <c r="J22" s="85"/>
      <c r="K22" s="45">
        <v>657</v>
      </c>
      <c r="L22" s="93">
        <f t="shared" si="15"/>
        <v>556</v>
      </c>
      <c r="M22" s="45">
        <v>556</v>
      </c>
      <c r="N22" s="85"/>
      <c r="O22" s="45">
        <v>435</v>
      </c>
      <c r="P22" s="93">
        <f t="shared" si="16"/>
        <v>364</v>
      </c>
      <c r="Q22" s="80">
        <v>364</v>
      </c>
      <c r="R22" s="86"/>
      <c r="S22" s="54"/>
      <c r="T22" s="54"/>
      <c r="U22" s="54"/>
      <c r="V22" s="2"/>
      <c r="W22" s="140"/>
    </row>
    <row r="23" spans="1:23" ht="15.75" customHeight="1" x14ac:dyDescent="0.2">
      <c r="A23" s="176"/>
      <c r="B23" s="8"/>
      <c r="C23" s="2"/>
      <c r="D23" s="20" t="s">
        <v>13</v>
      </c>
      <c r="E23" s="20"/>
      <c r="F23" s="173"/>
      <c r="G23" s="45">
        <v>47</v>
      </c>
      <c r="H23" s="93">
        <f>I23-G23</f>
        <v>51</v>
      </c>
      <c r="I23" s="45">
        <v>98</v>
      </c>
      <c r="J23" s="85"/>
      <c r="K23" s="45">
        <v>57</v>
      </c>
      <c r="L23" s="93">
        <f>M23-K23</f>
        <v>58</v>
      </c>
      <c r="M23" s="45">
        <v>115</v>
      </c>
      <c r="N23" s="85"/>
      <c r="O23" s="45">
        <v>65</v>
      </c>
      <c r="P23" s="93">
        <f>Q23-O23</f>
        <v>64</v>
      </c>
      <c r="Q23" s="45">
        <v>129</v>
      </c>
      <c r="R23" s="86"/>
      <c r="S23" s="54"/>
      <c r="T23" s="54"/>
      <c r="U23" s="54"/>
      <c r="V23" s="2"/>
      <c r="W23" s="140"/>
    </row>
    <row r="24" spans="1:23" ht="15.75" customHeight="1" x14ac:dyDescent="0.2">
      <c r="A24" s="176"/>
      <c r="B24" s="8"/>
      <c r="C24" s="2"/>
      <c r="D24" s="25" t="s">
        <v>14</v>
      </c>
      <c r="E24" s="20"/>
      <c r="F24" s="173"/>
      <c r="G24" s="111">
        <v>4.4444444444444509E-2</v>
      </c>
      <c r="H24" s="111">
        <v>4.081632653061229E-2</v>
      </c>
      <c r="I24" s="111">
        <v>4.2553191489361764E-2</v>
      </c>
      <c r="J24" s="85"/>
      <c r="K24" s="111">
        <f t="shared" ref="K24:M24" si="17">K23/G23-1</f>
        <v>0.2127659574468086</v>
      </c>
      <c r="L24" s="111">
        <f t="shared" si="17"/>
        <v>0.13725490196078427</v>
      </c>
      <c r="M24" s="111">
        <f t="shared" si="17"/>
        <v>0.17346938775510212</v>
      </c>
      <c r="N24" s="85"/>
      <c r="O24" s="111">
        <f t="shared" ref="O24:Q24" si="18">O23/K23-1</f>
        <v>0.14035087719298245</v>
      </c>
      <c r="P24" s="111">
        <f t="shared" si="18"/>
        <v>0.10344827586206895</v>
      </c>
      <c r="Q24" s="111">
        <f t="shared" si="18"/>
        <v>0.12173913043478257</v>
      </c>
      <c r="R24" s="86"/>
      <c r="S24" s="54"/>
      <c r="T24" s="54"/>
      <c r="U24" s="54"/>
      <c r="V24" s="2"/>
      <c r="W24" s="140"/>
    </row>
    <row r="25" spans="1:23" ht="15.75" customHeight="1" x14ac:dyDescent="0.2">
      <c r="A25" s="176"/>
      <c r="B25" s="8"/>
      <c r="C25" s="2"/>
      <c r="D25" s="25" t="s">
        <v>15</v>
      </c>
      <c r="E25" s="20"/>
      <c r="F25" s="173"/>
      <c r="G25" s="111">
        <v>7.0000000000000007E-2</v>
      </c>
      <c r="H25" s="111">
        <v>0.02</v>
      </c>
      <c r="I25" s="111">
        <v>0.04</v>
      </c>
      <c r="J25" s="85"/>
      <c r="K25" s="111">
        <v>0.21</v>
      </c>
      <c r="L25" s="111">
        <v>0.14000000000000001</v>
      </c>
      <c r="M25" s="111">
        <v>0.17</v>
      </c>
      <c r="N25" s="85"/>
      <c r="O25" s="111">
        <v>0.14000000000000001</v>
      </c>
      <c r="P25" s="111">
        <v>0.1</v>
      </c>
      <c r="Q25" s="111">
        <v>0.12</v>
      </c>
      <c r="R25" s="86"/>
      <c r="S25" s="54"/>
      <c r="T25" s="54"/>
      <c r="U25" s="54"/>
      <c r="V25" s="2"/>
      <c r="W25" s="140"/>
    </row>
    <row r="26" spans="1:23" ht="15.75" customHeight="1" x14ac:dyDescent="0.2">
      <c r="A26" s="176"/>
      <c r="B26" s="8"/>
      <c r="C26" s="2"/>
      <c r="D26" s="20" t="s">
        <v>16</v>
      </c>
      <c r="E26" s="20"/>
      <c r="F26" s="173"/>
      <c r="G26" s="93">
        <v>-33</v>
      </c>
      <c r="H26" s="93">
        <f>I26-G26</f>
        <v>-12</v>
      </c>
      <c r="I26" s="93">
        <v>-45</v>
      </c>
      <c r="J26" s="85"/>
      <c r="K26" s="93">
        <v>0</v>
      </c>
      <c r="L26" s="93">
        <f>M26-K26</f>
        <v>-9</v>
      </c>
      <c r="M26" s="93">
        <v>-9</v>
      </c>
      <c r="N26" s="85"/>
      <c r="O26" s="93">
        <v>9</v>
      </c>
      <c r="P26" s="93">
        <f>Q26-O26</f>
        <v>3</v>
      </c>
      <c r="Q26" s="93">
        <v>12</v>
      </c>
      <c r="R26" s="86"/>
      <c r="S26" s="54"/>
      <c r="T26" s="54"/>
      <c r="U26" s="54"/>
      <c r="V26" s="2"/>
      <c r="W26" s="140"/>
    </row>
    <row r="27" spans="1:23" ht="15.75" customHeight="1" x14ac:dyDescent="0.2">
      <c r="A27" s="176"/>
      <c r="B27" s="8"/>
      <c r="C27" s="2"/>
      <c r="D27" s="25" t="s">
        <v>17</v>
      </c>
      <c r="E27" s="20"/>
      <c r="F27" s="173"/>
      <c r="G27" s="111">
        <f t="shared" ref="G27:I27" si="19">G26/G23</f>
        <v>-0.7021276595744681</v>
      </c>
      <c r="H27" s="111">
        <f t="shared" si="19"/>
        <v>-0.23529411764705882</v>
      </c>
      <c r="I27" s="111">
        <f t="shared" si="19"/>
        <v>-0.45918367346938777</v>
      </c>
      <c r="J27" s="85"/>
      <c r="K27" s="111">
        <f t="shared" ref="K27:M27" si="20">K26/K23</f>
        <v>0</v>
      </c>
      <c r="L27" s="111">
        <f t="shared" si="20"/>
        <v>-0.15517241379310345</v>
      </c>
      <c r="M27" s="111">
        <f t="shared" si="20"/>
        <v>-7.8260869565217397E-2</v>
      </c>
      <c r="N27" s="85"/>
      <c r="O27" s="111">
        <f t="shared" ref="O27:Q27" si="21">O26/O23</f>
        <v>0.13846153846153847</v>
      </c>
      <c r="P27" s="111">
        <f t="shared" si="21"/>
        <v>4.6875E-2</v>
      </c>
      <c r="Q27" s="111">
        <f t="shared" si="21"/>
        <v>9.3023255813953487E-2</v>
      </c>
      <c r="R27" s="86"/>
      <c r="S27" s="54"/>
      <c r="T27" s="54"/>
      <c r="U27" s="54"/>
      <c r="V27" s="2"/>
      <c r="W27" s="140"/>
    </row>
    <row r="28" spans="1:23" ht="15.75" customHeight="1" x14ac:dyDescent="0.2">
      <c r="A28" s="176"/>
      <c r="B28" s="8"/>
      <c r="C28" s="181"/>
      <c r="D28" s="20" t="s">
        <v>18</v>
      </c>
      <c r="E28" s="20"/>
      <c r="F28" s="173"/>
      <c r="G28" s="45">
        <v>-44</v>
      </c>
      <c r="H28" s="93">
        <f>I28-G28</f>
        <v>-13</v>
      </c>
      <c r="I28" s="45">
        <v>-57</v>
      </c>
      <c r="J28" s="85"/>
      <c r="K28" s="45">
        <v>-7</v>
      </c>
      <c r="L28" s="93">
        <f>M28-K28</f>
        <v>-15</v>
      </c>
      <c r="M28" s="45">
        <v>-22</v>
      </c>
      <c r="N28" s="85"/>
      <c r="O28" s="45">
        <v>3</v>
      </c>
      <c r="P28" s="93">
        <f>Q28-O28</f>
        <v>-2</v>
      </c>
      <c r="Q28" s="45">
        <v>1</v>
      </c>
      <c r="R28" s="86"/>
      <c r="S28" s="54"/>
      <c r="T28" s="54"/>
      <c r="U28" s="54"/>
      <c r="V28" s="2"/>
      <c r="W28" s="140"/>
    </row>
    <row r="29" spans="1:23" ht="15.75" customHeight="1" x14ac:dyDescent="0.2">
      <c r="A29" s="176"/>
      <c r="B29" s="8"/>
      <c r="C29" s="2"/>
      <c r="D29" s="25" t="s">
        <v>19</v>
      </c>
      <c r="E29" s="20"/>
      <c r="F29" s="173"/>
      <c r="G29" s="111">
        <f t="shared" ref="G29:I29" si="22">G28/G23</f>
        <v>-0.93617021276595747</v>
      </c>
      <c r="H29" s="111">
        <f t="shared" si="22"/>
        <v>-0.25490196078431371</v>
      </c>
      <c r="I29" s="111">
        <f t="shared" si="22"/>
        <v>-0.58163265306122447</v>
      </c>
      <c r="J29" s="85"/>
      <c r="K29" s="111">
        <f t="shared" ref="K29:M29" si="23">K28/K23</f>
        <v>-0.12280701754385964</v>
      </c>
      <c r="L29" s="111">
        <f t="shared" si="23"/>
        <v>-0.25862068965517243</v>
      </c>
      <c r="M29" s="111">
        <f t="shared" si="23"/>
        <v>-0.19130434782608696</v>
      </c>
      <c r="N29" s="85"/>
      <c r="O29" s="111">
        <f t="shared" ref="O29:Q29" si="24">O28/O23</f>
        <v>4.6153846153846156E-2</v>
      </c>
      <c r="P29" s="111">
        <f t="shared" si="24"/>
        <v>-3.125E-2</v>
      </c>
      <c r="Q29" s="111">
        <f t="shared" si="24"/>
        <v>7.7519379844961239E-3</v>
      </c>
      <c r="R29" s="86"/>
      <c r="S29" s="54"/>
      <c r="T29" s="54"/>
      <c r="U29" s="54"/>
      <c r="V29" s="2"/>
      <c r="W29" s="140"/>
    </row>
    <row r="30" spans="1:23" ht="15.75" customHeight="1" x14ac:dyDescent="0.2">
      <c r="A30" s="176"/>
      <c r="B30" s="8"/>
      <c r="C30" s="260"/>
      <c r="D30" s="261"/>
      <c r="E30" s="262"/>
      <c r="F30" s="173"/>
      <c r="G30" s="263"/>
      <c r="H30" s="263"/>
      <c r="I30" s="263"/>
      <c r="J30" s="85"/>
      <c r="K30" s="263"/>
      <c r="L30" s="263"/>
      <c r="M30" s="263"/>
      <c r="N30" s="85"/>
      <c r="O30" s="263"/>
      <c r="P30" s="263"/>
      <c r="Q30" s="263"/>
      <c r="R30" s="86"/>
      <c r="S30" s="54"/>
      <c r="T30" s="54"/>
      <c r="U30" s="54"/>
      <c r="V30" s="2"/>
      <c r="W30" s="140"/>
    </row>
    <row r="31" spans="1:23" ht="15.75" customHeight="1" x14ac:dyDescent="0.2">
      <c r="A31" s="176"/>
      <c r="B31" s="8"/>
      <c r="C31" s="67" t="s">
        <v>30</v>
      </c>
      <c r="D31" s="178" t="s">
        <v>136</v>
      </c>
      <c r="E31" s="31"/>
      <c r="F31" s="173"/>
      <c r="G31" s="32"/>
      <c r="H31" s="32"/>
      <c r="I31" s="32"/>
      <c r="J31" s="85"/>
      <c r="K31" s="32"/>
      <c r="L31" s="32"/>
      <c r="M31" s="32"/>
      <c r="N31" s="85"/>
      <c r="O31" s="32"/>
      <c r="P31" s="32"/>
      <c r="Q31" s="32"/>
      <c r="R31" s="86"/>
      <c r="S31" s="54"/>
      <c r="T31" s="54"/>
      <c r="U31" s="54"/>
      <c r="V31" s="2"/>
      <c r="W31" s="140"/>
    </row>
    <row r="32" spans="1:23" ht="15.75" customHeight="1" x14ac:dyDescent="0.2">
      <c r="A32" s="176"/>
      <c r="B32" s="8"/>
      <c r="C32" s="2"/>
      <c r="D32" s="20" t="s">
        <v>137</v>
      </c>
      <c r="E32" s="20"/>
      <c r="F32" s="173"/>
      <c r="G32" s="45">
        <v>50</v>
      </c>
      <c r="H32" s="93">
        <f>I32</f>
        <v>55</v>
      </c>
      <c r="I32" s="231">
        <v>55</v>
      </c>
      <c r="J32" s="85"/>
      <c r="K32" s="45">
        <v>58</v>
      </c>
      <c r="L32" s="93">
        <f>M32</f>
        <v>58</v>
      </c>
      <c r="M32" s="231">
        <v>58</v>
      </c>
      <c r="N32" s="85"/>
      <c r="O32" s="45">
        <v>62</v>
      </c>
      <c r="P32" s="93">
        <f>Q32</f>
        <v>61</v>
      </c>
      <c r="Q32" s="231">
        <v>61</v>
      </c>
      <c r="R32" s="86"/>
      <c r="S32" s="54"/>
      <c r="T32" s="54"/>
      <c r="U32" s="54"/>
      <c r="V32" s="2"/>
      <c r="W32" s="140"/>
    </row>
    <row r="33" spans="1:23" ht="15.75" customHeight="1" x14ac:dyDescent="0.2">
      <c r="A33" s="176"/>
      <c r="B33" s="8"/>
      <c r="C33" s="2"/>
      <c r="D33" s="25" t="s">
        <v>33</v>
      </c>
      <c r="E33" s="20"/>
      <c r="F33" s="173"/>
      <c r="G33" s="111">
        <v>0.29874788410270425</v>
      </c>
      <c r="H33" s="111">
        <v>0.14583333333333326</v>
      </c>
      <c r="I33" s="111">
        <v>0.14583333333333326</v>
      </c>
      <c r="J33" s="85"/>
      <c r="K33" s="111">
        <f t="shared" ref="K33:M33" si="25">K32/G32-1</f>
        <v>0.15999999999999992</v>
      </c>
      <c r="L33" s="111">
        <f t="shared" si="25"/>
        <v>5.4545454545454453E-2</v>
      </c>
      <c r="M33" s="111">
        <f t="shared" si="25"/>
        <v>5.4545454545454453E-2</v>
      </c>
      <c r="N33" s="85"/>
      <c r="O33" s="111">
        <f t="shared" ref="O33:Q33" si="26">O32/K32-1</f>
        <v>6.8965517241379226E-2</v>
      </c>
      <c r="P33" s="111">
        <f t="shared" si="26"/>
        <v>5.1724137931034475E-2</v>
      </c>
      <c r="Q33" s="111">
        <f t="shared" si="26"/>
        <v>5.1724137931034475E-2</v>
      </c>
      <c r="R33" s="86"/>
      <c r="S33" s="54"/>
      <c r="T33" s="54"/>
      <c r="U33" s="54"/>
      <c r="V33" s="2"/>
      <c r="W33" s="140"/>
    </row>
    <row r="34" spans="1:23" ht="15.75" customHeight="1" x14ac:dyDescent="0.2">
      <c r="A34" s="176"/>
      <c r="B34" s="8"/>
      <c r="C34" s="2"/>
      <c r="D34" s="20" t="s">
        <v>138</v>
      </c>
      <c r="E34" s="20"/>
      <c r="F34" s="173"/>
      <c r="G34" s="45">
        <v>2723</v>
      </c>
      <c r="H34" s="93">
        <f>I34</f>
        <v>2703</v>
      </c>
      <c r="I34" s="231">
        <v>2703</v>
      </c>
      <c r="J34" s="85"/>
      <c r="K34" s="45">
        <v>2581</v>
      </c>
      <c r="L34" s="93">
        <f>M34</f>
        <v>2589</v>
      </c>
      <c r="M34" s="231">
        <v>2589</v>
      </c>
      <c r="N34" s="85"/>
      <c r="O34" s="45">
        <v>2529</v>
      </c>
      <c r="P34" s="93">
        <f>Q34</f>
        <v>2466</v>
      </c>
      <c r="Q34" s="264">
        <v>2466</v>
      </c>
      <c r="R34" s="86"/>
      <c r="S34" s="54"/>
      <c r="T34" s="54"/>
      <c r="U34" s="54"/>
      <c r="V34" s="2"/>
      <c r="W34" s="140"/>
    </row>
    <row r="35" spans="1:23" ht="15.75" customHeight="1" x14ac:dyDescent="0.2">
      <c r="A35" s="176"/>
      <c r="B35" s="8"/>
      <c r="C35" s="2"/>
      <c r="D35" s="20" t="s">
        <v>13</v>
      </c>
      <c r="E35" s="20"/>
      <c r="F35" s="173"/>
      <c r="G35" s="45">
        <v>24</v>
      </c>
      <c r="H35" s="93">
        <f>I35-G35</f>
        <v>26</v>
      </c>
      <c r="I35" s="45">
        <v>50</v>
      </c>
      <c r="J35" s="85"/>
      <c r="K35" s="45">
        <v>28</v>
      </c>
      <c r="L35" s="93">
        <f>M35-K35</f>
        <v>27</v>
      </c>
      <c r="M35" s="45">
        <v>55</v>
      </c>
      <c r="N35" s="85"/>
      <c r="O35" s="45">
        <v>30</v>
      </c>
      <c r="P35" s="93">
        <f>Q35-O35</f>
        <v>30</v>
      </c>
      <c r="Q35" s="45">
        <v>60</v>
      </c>
      <c r="R35" s="86"/>
      <c r="S35" s="54"/>
      <c r="T35" s="54"/>
      <c r="U35" s="54"/>
      <c r="V35" s="2"/>
      <c r="W35" s="140"/>
    </row>
    <row r="36" spans="1:23" ht="15.75" customHeight="1" x14ac:dyDescent="0.2">
      <c r="A36" s="176"/>
      <c r="B36" s="8"/>
      <c r="C36" s="2"/>
      <c r="D36" s="25" t="s">
        <v>14</v>
      </c>
      <c r="E36" s="20"/>
      <c r="F36" s="173"/>
      <c r="G36" s="111">
        <v>0.33333333333333326</v>
      </c>
      <c r="H36" s="111">
        <v>0.18181818181818188</v>
      </c>
      <c r="I36" s="191">
        <v>0.25</v>
      </c>
      <c r="J36" s="85"/>
      <c r="K36" s="111">
        <f t="shared" ref="K36:M36" si="27">K35/G35-1</f>
        <v>0.16666666666666674</v>
      </c>
      <c r="L36" s="111">
        <f t="shared" si="27"/>
        <v>3.8461538461538547E-2</v>
      </c>
      <c r="M36" s="191">
        <f t="shared" si="27"/>
        <v>0.10000000000000009</v>
      </c>
      <c r="N36" s="85"/>
      <c r="O36" s="111">
        <f t="shared" ref="O36:Q36" si="28">O35/K35-1</f>
        <v>7.1428571428571397E-2</v>
      </c>
      <c r="P36" s="111">
        <f t="shared" si="28"/>
        <v>0.11111111111111116</v>
      </c>
      <c r="Q36" s="191">
        <f t="shared" si="28"/>
        <v>9.0909090909090828E-2</v>
      </c>
      <c r="R36" s="86"/>
      <c r="S36" s="54"/>
      <c r="T36" s="54"/>
      <c r="U36" s="54"/>
      <c r="V36" s="2"/>
      <c r="W36" s="140"/>
    </row>
    <row r="37" spans="1:23" ht="15.75" customHeight="1" x14ac:dyDescent="0.2">
      <c r="A37" s="176"/>
      <c r="B37" s="8"/>
      <c r="C37" s="2"/>
      <c r="D37" s="25" t="s">
        <v>15</v>
      </c>
      <c r="E37" s="20"/>
      <c r="F37" s="173"/>
      <c r="G37" s="111">
        <v>0.22</v>
      </c>
      <c r="H37" s="111">
        <v>0.19</v>
      </c>
      <c r="I37" s="191">
        <v>0.2</v>
      </c>
      <c r="J37" s="85"/>
      <c r="K37" s="111">
        <v>0.17</v>
      </c>
      <c r="L37" s="111">
        <v>0.08</v>
      </c>
      <c r="M37" s="191">
        <v>0.12</v>
      </c>
      <c r="N37" s="85"/>
      <c r="O37" s="37">
        <v>0</v>
      </c>
      <c r="P37" s="37">
        <v>0.04</v>
      </c>
      <c r="Q37" s="265">
        <v>0.02</v>
      </c>
      <c r="R37" s="86"/>
      <c r="S37" s="54"/>
      <c r="T37" s="54"/>
      <c r="U37" s="54"/>
      <c r="V37" s="2"/>
      <c r="W37" s="140"/>
    </row>
    <row r="38" spans="1:23" ht="15.75" customHeight="1" x14ac:dyDescent="0.2">
      <c r="A38" s="176"/>
      <c r="B38" s="8"/>
      <c r="C38" s="2"/>
      <c r="D38" s="20" t="s">
        <v>16</v>
      </c>
      <c r="E38" s="20"/>
      <c r="F38" s="173"/>
      <c r="G38" s="45">
        <v>0</v>
      </c>
      <c r="H38" s="93">
        <f>I38-G38</f>
        <v>1</v>
      </c>
      <c r="I38" s="45">
        <v>1</v>
      </c>
      <c r="J38" s="85"/>
      <c r="K38" s="45">
        <v>1</v>
      </c>
      <c r="L38" s="93">
        <f>M38-K38</f>
        <v>3</v>
      </c>
      <c r="M38" s="45">
        <v>4</v>
      </c>
      <c r="N38" s="85"/>
      <c r="O38" s="45">
        <v>5</v>
      </c>
      <c r="P38" s="93">
        <f>Q38-O38</f>
        <v>5</v>
      </c>
      <c r="Q38" s="45">
        <v>10</v>
      </c>
      <c r="R38" s="86"/>
      <c r="S38" s="54"/>
      <c r="T38" s="54"/>
      <c r="U38" s="54"/>
      <c r="V38" s="2"/>
      <c r="W38" s="140"/>
    </row>
    <row r="39" spans="1:23" ht="15.75" customHeight="1" x14ac:dyDescent="0.2">
      <c r="A39" s="176"/>
      <c r="B39" s="8"/>
      <c r="C39" s="2"/>
      <c r="D39" s="25" t="s">
        <v>17</v>
      </c>
      <c r="E39" s="20"/>
      <c r="F39" s="173"/>
      <c r="G39" s="111">
        <f t="shared" ref="G39:I39" si="29">G38/G35</f>
        <v>0</v>
      </c>
      <c r="H39" s="111">
        <f t="shared" si="29"/>
        <v>3.8461538461538464E-2</v>
      </c>
      <c r="I39" s="111">
        <f t="shared" si="29"/>
        <v>0.02</v>
      </c>
      <c r="J39" s="85"/>
      <c r="K39" s="111">
        <f t="shared" ref="K39:M39" si="30">K38/K35</f>
        <v>3.5714285714285712E-2</v>
      </c>
      <c r="L39" s="111">
        <f t="shared" si="30"/>
        <v>0.1111111111111111</v>
      </c>
      <c r="M39" s="111">
        <f t="shared" si="30"/>
        <v>7.2727272727272724E-2</v>
      </c>
      <c r="N39" s="85"/>
      <c r="O39" s="111">
        <f t="shared" ref="O39:Q39" si="31">O38/O35</f>
        <v>0.16666666666666666</v>
      </c>
      <c r="P39" s="111">
        <f t="shared" si="31"/>
        <v>0.16666666666666666</v>
      </c>
      <c r="Q39" s="111">
        <f t="shared" si="31"/>
        <v>0.16666666666666666</v>
      </c>
      <c r="R39" s="86"/>
      <c r="S39" s="54"/>
      <c r="T39" s="54"/>
      <c r="U39" s="54"/>
      <c r="V39" s="2"/>
      <c r="W39" s="140"/>
    </row>
    <row r="40" spans="1:23" ht="15.75" customHeight="1" x14ac:dyDescent="0.2">
      <c r="A40" s="176"/>
      <c r="B40" s="8"/>
      <c r="C40" s="2"/>
      <c r="D40" s="20" t="s">
        <v>18</v>
      </c>
      <c r="E40" s="20"/>
      <c r="F40" s="173"/>
      <c r="G40" s="45">
        <v>-5</v>
      </c>
      <c r="H40" s="93">
        <f>I40-G40</f>
        <v>-3</v>
      </c>
      <c r="I40" s="45">
        <v>-8</v>
      </c>
      <c r="J40" s="85"/>
      <c r="K40" s="45">
        <v>-2</v>
      </c>
      <c r="L40" s="93">
        <f>M40-K40</f>
        <v>0</v>
      </c>
      <c r="M40" s="45">
        <v>-2</v>
      </c>
      <c r="N40" s="85"/>
      <c r="O40" s="45">
        <v>1</v>
      </c>
      <c r="P40" s="93">
        <f>Q40-O40</f>
        <v>1</v>
      </c>
      <c r="Q40" s="45">
        <v>2</v>
      </c>
      <c r="R40" s="86"/>
      <c r="S40" s="54"/>
      <c r="T40" s="54"/>
      <c r="U40" s="54"/>
      <c r="V40" s="2"/>
      <c r="W40" s="140"/>
    </row>
    <row r="41" spans="1:23" ht="15.75" customHeight="1" x14ac:dyDescent="0.2">
      <c r="A41" s="176"/>
      <c r="B41" s="8"/>
      <c r="C41" s="2"/>
      <c r="D41" s="25" t="s">
        <v>19</v>
      </c>
      <c r="E41" s="20"/>
      <c r="F41" s="173"/>
      <c r="G41" s="111">
        <f t="shared" ref="G41:I41" si="32">G40/G35</f>
        <v>-0.20833333333333334</v>
      </c>
      <c r="H41" s="111">
        <f t="shared" si="32"/>
        <v>-0.11538461538461539</v>
      </c>
      <c r="I41" s="111">
        <f t="shared" si="32"/>
        <v>-0.16</v>
      </c>
      <c r="J41" s="85"/>
      <c r="K41" s="111">
        <f t="shared" ref="K41:M41" si="33">K40/K35</f>
        <v>-7.1428571428571425E-2</v>
      </c>
      <c r="L41" s="111">
        <f t="shared" si="33"/>
        <v>0</v>
      </c>
      <c r="M41" s="111">
        <f t="shared" si="33"/>
        <v>-3.6363636363636362E-2</v>
      </c>
      <c r="N41" s="85"/>
      <c r="O41" s="111">
        <f t="shared" ref="O41:Q41" si="34">O40/O35</f>
        <v>3.3333333333333333E-2</v>
      </c>
      <c r="P41" s="111">
        <f t="shared" si="34"/>
        <v>3.3333333333333333E-2</v>
      </c>
      <c r="Q41" s="111">
        <f t="shared" si="34"/>
        <v>3.3333333333333333E-2</v>
      </c>
      <c r="R41" s="86"/>
      <c r="S41" s="54"/>
      <c r="T41" s="54"/>
      <c r="U41" s="54"/>
      <c r="V41" s="2"/>
      <c r="W41" s="140"/>
    </row>
    <row r="42" spans="1:23" ht="15.75" customHeight="1" x14ac:dyDescent="0.2">
      <c r="A42" s="176"/>
      <c r="B42" s="8"/>
      <c r="C42" s="260"/>
      <c r="D42" s="266"/>
      <c r="E42" s="262"/>
      <c r="F42" s="173"/>
      <c r="G42" s="213"/>
      <c r="H42" s="213"/>
      <c r="I42" s="252"/>
      <c r="J42" s="85"/>
      <c r="K42" s="213"/>
      <c r="L42" s="213"/>
      <c r="M42" s="252"/>
      <c r="N42" s="85"/>
      <c r="O42" s="213"/>
      <c r="P42" s="213"/>
      <c r="Q42" s="252"/>
      <c r="R42" s="86"/>
      <c r="S42" s="54"/>
      <c r="T42" s="54"/>
      <c r="U42" s="54"/>
      <c r="V42" s="2"/>
      <c r="W42" s="140"/>
    </row>
    <row r="43" spans="1:23" ht="15.75" customHeight="1" x14ac:dyDescent="0.2">
      <c r="A43" s="176"/>
      <c r="B43" s="8"/>
      <c r="C43" s="2"/>
      <c r="D43" s="25"/>
      <c r="E43" s="20"/>
      <c r="F43" s="20"/>
      <c r="G43" s="20"/>
      <c r="H43" s="20"/>
      <c r="I43" s="174"/>
      <c r="J43" s="20"/>
      <c r="K43" s="20"/>
      <c r="L43" s="20"/>
      <c r="M43" s="174"/>
      <c r="N43" s="174"/>
      <c r="O43" s="111"/>
      <c r="P43" s="111"/>
      <c r="Q43" s="206"/>
      <c r="R43" s="59"/>
      <c r="S43" s="54"/>
      <c r="T43" s="54"/>
      <c r="U43" s="54"/>
      <c r="V43" s="2"/>
      <c r="W43" s="140"/>
    </row>
    <row r="44" spans="1:23" ht="15.75" customHeight="1" x14ac:dyDescent="0.2">
      <c r="A44" s="219"/>
      <c r="B44" s="208"/>
      <c r="C44" s="218"/>
      <c r="D44" s="44" t="s">
        <v>26</v>
      </c>
      <c r="E44" s="87"/>
      <c r="F44" s="87"/>
      <c r="G44" s="87"/>
      <c r="H44" s="87"/>
      <c r="I44" s="87"/>
      <c r="J44" s="87"/>
      <c r="K44" s="87"/>
      <c r="L44" s="59"/>
      <c r="Q44" s="206"/>
      <c r="R44" s="59"/>
      <c r="S44" s="87"/>
      <c r="T44" s="87"/>
      <c r="U44" s="87"/>
      <c r="V44" s="87"/>
      <c r="W44" s="87"/>
    </row>
    <row r="45" spans="1:23" ht="15.75" customHeight="1" x14ac:dyDescent="0.2">
      <c r="A45" s="219"/>
      <c r="B45" s="208"/>
      <c r="C45" s="218"/>
      <c r="D45" s="47" t="s">
        <v>27</v>
      </c>
      <c r="E45" s="267" t="s">
        <v>139</v>
      </c>
      <c r="F45" s="87"/>
      <c r="G45" s="87"/>
      <c r="H45" s="87"/>
      <c r="I45" s="87"/>
      <c r="J45" s="87"/>
      <c r="K45" s="87"/>
      <c r="L45" s="59"/>
      <c r="Q45" s="206"/>
      <c r="R45" s="59"/>
      <c r="S45" s="87"/>
      <c r="T45" s="87"/>
      <c r="U45" s="87"/>
      <c r="V45" s="87"/>
      <c r="W45" s="87"/>
    </row>
    <row r="46" spans="1:23" ht="15.75" customHeight="1" x14ac:dyDescent="0.2">
      <c r="A46" s="219"/>
      <c r="B46" s="208"/>
      <c r="C46" s="218"/>
      <c r="D46" s="47" t="s">
        <v>63</v>
      </c>
      <c r="E46" s="267" t="s">
        <v>140</v>
      </c>
      <c r="F46" s="87"/>
      <c r="G46" s="87"/>
      <c r="H46" s="87"/>
      <c r="I46" s="87"/>
      <c r="J46" s="87"/>
      <c r="K46" s="87"/>
      <c r="L46" s="59"/>
      <c r="Q46" s="206"/>
      <c r="R46" s="59"/>
      <c r="S46" s="87"/>
      <c r="T46" s="87"/>
      <c r="U46" s="87"/>
      <c r="V46" s="87"/>
      <c r="W46" s="87"/>
    </row>
    <row r="47" spans="1:23" ht="15.75" customHeight="1" x14ac:dyDescent="0.2">
      <c r="A47" s="219"/>
      <c r="B47" s="208"/>
      <c r="C47" s="87"/>
      <c r="D47" s="47" t="s">
        <v>65</v>
      </c>
      <c r="E47" s="209" t="s">
        <v>141</v>
      </c>
      <c r="F47" s="87"/>
      <c r="G47" s="87"/>
      <c r="H47" s="87"/>
      <c r="I47" s="87"/>
      <c r="J47" s="87"/>
      <c r="K47" s="268"/>
      <c r="L47" s="59"/>
      <c r="Q47" s="206"/>
      <c r="R47" s="59"/>
      <c r="S47" s="87"/>
      <c r="T47" s="87"/>
      <c r="U47" s="87"/>
      <c r="V47" s="87"/>
      <c r="W47" s="87"/>
    </row>
    <row r="48" spans="1:23" ht="15.75" customHeight="1" x14ac:dyDescent="0.2">
      <c r="A48" s="219"/>
      <c r="B48" s="212"/>
      <c r="C48" s="213"/>
      <c r="D48" s="269"/>
      <c r="E48" s="270"/>
      <c r="F48" s="213"/>
      <c r="G48" s="213"/>
      <c r="H48" s="213"/>
      <c r="I48" s="213"/>
      <c r="J48" s="213"/>
      <c r="K48" s="213"/>
      <c r="L48" s="213"/>
      <c r="M48" s="213"/>
      <c r="N48" s="213"/>
      <c r="O48" s="213"/>
      <c r="P48" s="213"/>
      <c r="Q48" s="252"/>
      <c r="R48" s="271"/>
      <c r="S48" s="87"/>
      <c r="T48" s="87"/>
      <c r="U48" s="87"/>
      <c r="V48" s="87"/>
      <c r="W48" s="87"/>
    </row>
    <row r="49" spans="1:23" ht="6" customHeight="1" x14ac:dyDescent="0.2">
      <c r="A49" s="219"/>
      <c r="B49" s="87"/>
      <c r="C49" s="218"/>
      <c r="D49" s="218"/>
      <c r="E49" s="87"/>
      <c r="F49" s="87"/>
      <c r="G49" s="87"/>
      <c r="H49" s="87"/>
      <c r="I49" s="87"/>
      <c r="J49" s="87"/>
      <c r="K49" s="87"/>
      <c r="L49" s="59"/>
      <c r="M49" s="59"/>
      <c r="N49" s="59"/>
      <c r="O49" s="59"/>
      <c r="P49" s="59"/>
      <c r="Q49" s="59"/>
      <c r="R49" s="59"/>
      <c r="S49" s="59"/>
      <c r="T49" s="59"/>
      <c r="U49" s="59"/>
      <c r="V49" s="59"/>
      <c r="W49" s="59"/>
    </row>
    <row r="50" spans="1:23" ht="13.5" customHeight="1" x14ac:dyDescent="0.2">
      <c r="A50" s="219"/>
      <c r="B50" s="87"/>
      <c r="C50" s="218"/>
      <c r="D50" s="218"/>
      <c r="E50" s="87"/>
      <c r="F50" s="87"/>
      <c r="G50" s="87"/>
      <c r="H50" s="87"/>
      <c r="I50" s="87"/>
      <c r="J50" s="87"/>
      <c r="K50" s="87"/>
      <c r="L50" s="59"/>
      <c r="M50" s="87"/>
      <c r="N50" s="87"/>
      <c r="O50" s="87"/>
      <c r="P50" s="87"/>
      <c r="Q50" s="87"/>
      <c r="R50" s="87"/>
      <c r="S50" s="87"/>
      <c r="T50" s="87"/>
      <c r="U50" s="87"/>
      <c r="V50" s="87"/>
      <c r="W50" s="87"/>
    </row>
    <row r="51" spans="1:23" ht="13.5" customHeight="1" x14ac:dyDescent="0.2">
      <c r="A51" s="219"/>
      <c r="B51" s="87"/>
      <c r="C51" s="218"/>
      <c r="D51" s="218"/>
      <c r="E51" s="87"/>
      <c r="F51" s="87"/>
      <c r="G51" s="87"/>
      <c r="H51" s="87"/>
      <c r="I51" s="87"/>
      <c r="J51" s="87"/>
      <c r="K51" s="87"/>
      <c r="L51" s="59"/>
      <c r="M51" s="87"/>
      <c r="N51" s="87"/>
      <c r="O51" s="87"/>
      <c r="P51" s="87"/>
      <c r="Q51" s="87"/>
      <c r="R51" s="87"/>
      <c r="S51" s="87"/>
      <c r="T51" s="87"/>
      <c r="U51" s="87"/>
      <c r="V51" s="87"/>
      <c r="W51" s="87"/>
    </row>
    <row r="52" spans="1:23" ht="13.5" customHeight="1" x14ac:dyDescent="0.2">
      <c r="A52" s="219"/>
      <c r="B52" s="87"/>
      <c r="C52" s="218"/>
      <c r="D52" s="218"/>
      <c r="E52" s="87"/>
      <c r="F52" s="87"/>
      <c r="G52" s="87"/>
      <c r="H52" s="87"/>
      <c r="I52" s="87"/>
      <c r="J52" s="87"/>
      <c r="K52" s="87"/>
      <c r="L52" s="59"/>
      <c r="M52" s="87"/>
      <c r="N52" s="87"/>
      <c r="O52" s="87"/>
      <c r="P52" s="87"/>
      <c r="Q52" s="87"/>
      <c r="R52" s="87"/>
      <c r="S52" s="87"/>
      <c r="T52" s="87"/>
      <c r="U52" s="87"/>
      <c r="V52" s="87"/>
      <c r="W52" s="87"/>
    </row>
    <row r="53" spans="1:23" ht="13.5" customHeight="1" x14ac:dyDescent="0.2">
      <c r="A53" s="219"/>
      <c r="B53" s="87"/>
      <c r="C53" s="218"/>
      <c r="D53" s="218"/>
      <c r="E53" s="87"/>
      <c r="F53" s="87"/>
      <c r="G53" s="87"/>
      <c r="H53" s="87"/>
      <c r="I53" s="87"/>
      <c r="J53" s="87"/>
      <c r="K53" s="87"/>
      <c r="L53" s="59"/>
      <c r="M53" s="87"/>
      <c r="N53" s="87"/>
      <c r="O53" s="87"/>
      <c r="P53" s="87"/>
      <c r="Q53" s="87"/>
      <c r="R53" s="87"/>
      <c r="S53" s="87"/>
      <c r="T53" s="87"/>
      <c r="U53" s="87"/>
      <c r="V53" s="87"/>
      <c r="W53" s="87"/>
    </row>
    <row r="54" spans="1:23" ht="13.5" customHeight="1" x14ac:dyDescent="0.2">
      <c r="A54" s="219"/>
      <c r="B54" s="87"/>
      <c r="C54" s="218"/>
      <c r="D54" s="218"/>
      <c r="E54" s="87"/>
      <c r="F54" s="87"/>
      <c r="G54" s="87"/>
      <c r="H54" s="87"/>
      <c r="I54" s="87"/>
      <c r="J54" s="87"/>
      <c r="K54" s="87"/>
      <c r="L54" s="59"/>
      <c r="M54" s="87"/>
      <c r="N54" s="87"/>
      <c r="O54" s="87"/>
      <c r="P54" s="87"/>
      <c r="Q54" s="87"/>
      <c r="R54" s="87"/>
      <c r="S54" s="87"/>
      <c r="T54" s="87"/>
      <c r="U54" s="87"/>
      <c r="V54" s="87"/>
      <c r="W54" s="87"/>
    </row>
    <row r="55" spans="1:23" ht="13.5" customHeight="1" x14ac:dyDescent="0.2">
      <c r="A55" s="219"/>
      <c r="B55" s="87"/>
      <c r="C55" s="218"/>
      <c r="D55" s="218"/>
      <c r="E55" s="87"/>
      <c r="F55" s="87"/>
      <c r="G55" s="87"/>
      <c r="H55" s="87"/>
      <c r="I55" s="87"/>
      <c r="J55" s="87"/>
      <c r="K55" s="87"/>
      <c r="L55" s="59"/>
      <c r="M55" s="87"/>
      <c r="N55" s="87"/>
      <c r="O55" s="87"/>
      <c r="P55" s="87"/>
      <c r="Q55" s="87"/>
      <c r="R55" s="87"/>
      <c r="S55" s="87"/>
      <c r="T55" s="87"/>
      <c r="U55" s="87"/>
      <c r="V55" s="87"/>
      <c r="W55" s="87"/>
    </row>
    <row r="56" spans="1:23" ht="13.5" customHeight="1" x14ac:dyDescent="0.2">
      <c r="A56" s="219"/>
      <c r="B56" s="87"/>
      <c r="C56" s="218"/>
      <c r="D56" s="218"/>
      <c r="E56" s="87"/>
      <c r="F56" s="87"/>
      <c r="G56" s="87"/>
      <c r="H56" s="87"/>
      <c r="I56" s="87"/>
      <c r="J56" s="87"/>
      <c r="K56" s="87"/>
      <c r="L56" s="59"/>
      <c r="M56" s="87"/>
      <c r="N56" s="87"/>
      <c r="O56" s="87"/>
      <c r="P56" s="87"/>
      <c r="Q56" s="87"/>
      <c r="R56" s="87"/>
      <c r="S56" s="87"/>
      <c r="T56" s="87"/>
      <c r="U56" s="87"/>
      <c r="V56" s="87"/>
      <c r="W56" s="87"/>
    </row>
    <row r="57" spans="1:23" ht="13.5" customHeight="1" x14ac:dyDescent="0.2">
      <c r="A57" s="219"/>
      <c r="B57" s="87"/>
      <c r="C57" s="218"/>
      <c r="D57" s="218"/>
      <c r="E57" s="87"/>
      <c r="F57" s="87"/>
      <c r="G57" s="87"/>
      <c r="H57" s="87"/>
      <c r="I57" s="87"/>
      <c r="J57" s="87"/>
      <c r="K57" s="87"/>
      <c r="L57" s="59"/>
      <c r="M57" s="87"/>
      <c r="N57" s="87"/>
      <c r="O57" s="87"/>
      <c r="P57" s="87"/>
      <c r="Q57" s="87"/>
      <c r="R57" s="87"/>
      <c r="S57" s="87"/>
      <c r="T57" s="87"/>
      <c r="U57" s="87"/>
      <c r="V57" s="87"/>
      <c r="W57" s="87"/>
    </row>
    <row r="58" spans="1:23" ht="13.5" customHeight="1" x14ac:dyDescent="0.2">
      <c r="A58" s="219"/>
      <c r="B58" s="87"/>
      <c r="C58" s="218"/>
      <c r="D58" s="218"/>
      <c r="E58" s="87"/>
      <c r="F58" s="87"/>
      <c r="G58" s="87"/>
      <c r="H58" s="87"/>
      <c r="I58" s="87"/>
      <c r="J58" s="87"/>
      <c r="K58" s="87"/>
      <c r="L58" s="59"/>
      <c r="M58" s="87"/>
      <c r="N58" s="87"/>
      <c r="O58" s="87"/>
      <c r="P58" s="87"/>
      <c r="Q58" s="87"/>
      <c r="R58" s="87"/>
      <c r="S58" s="87"/>
      <c r="T58" s="87"/>
      <c r="U58" s="87"/>
      <c r="V58" s="87"/>
      <c r="W58" s="87"/>
    </row>
    <row r="59" spans="1:23" ht="13.5" customHeight="1" x14ac:dyDescent="0.2">
      <c r="A59" s="219"/>
      <c r="B59" s="87"/>
      <c r="C59" s="218"/>
      <c r="D59" s="218"/>
      <c r="E59" s="87"/>
      <c r="F59" s="87"/>
      <c r="G59" s="87"/>
      <c r="H59" s="87"/>
      <c r="I59" s="87"/>
      <c r="J59" s="87"/>
      <c r="K59" s="87"/>
      <c r="L59" s="59"/>
      <c r="M59" s="87"/>
      <c r="N59" s="87"/>
      <c r="O59" s="87"/>
      <c r="P59" s="87"/>
      <c r="Q59" s="87"/>
      <c r="R59" s="87"/>
      <c r="S59" s="87"/>
      <c r="T59" s="87"/>
      <c r="U59" s="87"/>
      <c r="V59" s="87"/>
      <c r="W59" s="87"/>
    </row>
    <row r="60" spans="1:23" ht="13.5" customHeight="1" x14ac:dyDescent="0.2">
      <c r="A60" s="219"/>
      <c r="B60" s="87"/>
      <c r="C60" s="218"/>
      <c r="D60" s="218"/>
      <c r="E60" s="87"/>
      <c r="F60" s="87"/>
      <c r="G60" s="87"/>
      <c r="H60" s="87"/>
      <c r="I60" s="87"/>
      <c r="J60" s="87"/>
      <c r="K60" s="87"/>
      <c r="L60" s="59"/>
      <c r="M60" s="87"/>
      <c r="N60" s="87"/>
      <c r="O60" s="87"/>
      <c r="P60" s="87"/>
      <c r="Q60" s="87"/>
      <c r="R60" s="87"/>
      <c r="S60" s="87"/>
      <c r="T60" s="87"/>
      <c r="U60" s="87"/>
      <c r="V60" s="87"/>
      <c r="W60" s="87"/>
    </row>
    <row r="61" spans="1:23" ht="13.5" customHeight="1" x14ac:dyDescent="0.2">
      <c r="A61" s="219"/>
      <c r="B61" s="87"/>
      <c r="C61" s="218"/>
      <c r="D61" s="218"/>
      <c r="E61" s="87"/>
      <c r="F61" s="87"/>
      <c r="G61" s="87"/>
      <c r="H61" s="87"/>
      <c r="I61" s="87"/>
      <c r="J61" s="87"/>
      <c r="K61" s="87"/>
      <c r="L61" s="59"/>
      <c r="M61" s="87"/>
      <c r="N61" s="87"/>
      <c r="O61" s="87"/>
      <c r="P61" s="87"/>
      <c r="Q61" s="87"/>
      <c r="R61" s="87"/>
      <c r="S61" s="87"/>
      <c r="T61" s="87"/>
      <c r="U61" s="87"/>
      <c r="V61" s="87"/>
      <c r="W61" s="87"/>
    </row>
    <row r="62" spans="1:23" ht="13.5" customHeight="1" x14ac:dyDescent="0.2">
      <c r="A62" s="219"/>
      <c r="B62" s="87"/>
      <c r="C62" s="218"/>
      <c r="D62" s="218"/>
      <c r="E62" s="87"/>
      <c r="F62" s="87"/>
      <c r="G62" s="87"/>
      <c r="H62" s="87"/>
      <c r="I62" s="87"/>
      <c r="J62" s="87"/>
      <c r="K62" s="87"/>
      <c r="L62" s="59"/>
      <c r="M62" s="87"/>
      <c r="N62" s="87"/>
      <c r="O62" s="87"/>
      <c r="P62" s="87"/>
      <c r="Q62" s="87"/>
      <c r="R62" s="87"/>
      <c r="S62" s="87"/>
      <c r="T62" s="87"/>
      <c r="U62" s="87"/>
      <c r="V62" s="87"/>
      <c r="W62" s="87"/>
    </row>
    <row r="63" spans="1:23" ht="13.5" customHeight="1" x14ac:dyDescent="0.2">
      <c r="A63" s="219"/>
      <c r="B63" s="87"/>
      <c r="C63" s="218"/>
      <c r="D63" s="218"/>
      <c r="E63" s="87"/>
      <c r="F63" s="87"/>
      <c r="G63" s="87"/>
      <c r="H63" s="87"/>
      <c r="I63" s="87"/>
      <c r="J63" s="87"/>
      <c r="K63" s="87"/>
      <c r="L63" s="59"/>
      <c r="M63" s="87"/>
      <c r="N63" s="87"/>
      <c r="O63" s="87"/>
      <c r="P63" s="87"/>
      <c r="Q63" s="87"/>
      <c r="R63" s="87"/>
      <c r="S63" s="87"/>
      <c r="T63" s="87"/>
      <c r="U63" s="87"/>
      <c r="V63" s="87"/>
      <c r="W63" s="87"/>
    </row>
    <row r="64" spans="1:23" ht="13.5" customHeight="1" x14ac:dyDescent="0.2">
      <c r="A64" s="219"/>
      <c r="B64" s="87"/>
      <c r="C64" s="218"/>
      <c r="D64" s="218"/>
      <c r="E64" s="87"/>
      <c r="F64" s="87"/>
      <c r="G64" s="87"/>
      <c r="H64" s="87"/>
      <c r="I64" s="87"/>
      <c r="J64" s="87"/>
      <c r="K64" s="87"/>
      <c r="L64" s="59"/>
      <c r="M64" s="87"/>
      <c r="N64" s="87"/>
      <c r="O64" s="87"/>
      <c r="P64" s="87"/>
      <c r="Q64" s="87"/>
      <c r="R64" s="87"/>
      <c r="S64" s="87"/>
      <c r="T64" s="87"/>
      <c r="U64" s="87"/>
      <c r="V64" s="87"/>
      <c r="W64" s="87"/>
    </row>
    <row r="65" spans="1:23" ht="13.5" customHeight="1" x14ac:dyDescent="0.2">
      <c r="A65" s="219"/>
      <c r="B65" s="87"/>
      <c r="C65" s="218"/>
      <c r="D65" s="218"/>
      <c r="E65" s="87"/>
      <c r="F65" s="87"/>
      <c r="G65" s="87"/>
      <c r="H65" s="87"/>
      <c r="I65" s="87"/>
      <c r="J65" s="87"/>
      <c r="K65" s="87"/>
      <c r="L65" s="59"/>
      <c r="M65" s="87"/>
      <c r="N65" s="87"/>
      <c r="O65" s="87"/>
      <c r="P65" s="87"/>
      <c r="Q65" s="87"/>
      <c r="R65" s="87"/>
      <c r="S65" s="87"/>
      <c r="T65" s="87"/>
      <c r="U65" s="87"/>
      <c r="V65" s="87"/>
      <c r="W65" s="87"/>
    </row>
    <row r="66" spans="1:23" ht="13.5" customHeight="1" x14ac:dyDescent="0.2">
      <c r="A66" s="219"/>
      <c r="B66" s="87"/>
      <c r="C66" s="218"/>
      <c r="D66" s="218"/>
      <c r="E66" s="87"/>
      <c r="F66" s="87"/>
      <c r="G66" s="87"/>
      <c r="H66" s="87"/>
      <c r="I66" s="87"/>
      <c r="J66" s="87"/>
      <c r="K66" s="87"/>
      <c r="L66" s="59"/>
      <c r="M66" s="87"/>
      <c r="N66" s="87"/>
      <c r="O66" s="87"/>
      <c r="P66" s="87"/>
      <c r="Q66" s="87"/>
      <c r="R66" s="87"/>
      <c r="S66" s="87"/>
      <c r="T66" s="87"/>
      <c r="U66" s="87"/>
      <c r="V66" s="87"/>
      <c r="W66" s="87"/>
    </row>
    <row r="67" spans="1:23" ht="13.5" customHeight="1" x14ac:dyDescent="0.2">
      <c r="A67" s="219"/>
      <c r="B67" s="87"/>
      <c r="C67" s="218"/>
      <c r="D67" s="218"/>
      <c r="E67" s="87"/>
      <c r="F67" s="87"/>
      <c r="G67" s="87"/>
      <c r="H67" s="87"/>
      <c r="I67" s="87"/>
      <c r="J67" s="87"/>
      <c r="K67" s="87"/>
      <c r="L67" s="59"/>
      <c r="M67" s="87"/>
      <c r="N67" s="87"/>
      <c r="O67" s="87"/>
      <c r="P67" s="87"/>
      <c r="Q67" s="87"/>
      <c r="R67" s="87"/>
      <c r="S67" s="87"/>
      <c r="T67" s="87"/>
      <c r="U67" s="87"/>
      <c r="V67" s="87"/>
      <c r="W67" s="87"/>
    </row>
    <row r="68" spans="1:23" ht="13.5" customHeight="1" x14ac:dyDescent="0.2">
      <c r="A68" s="219"/>
      <c r="B68" s="87"/>
      <c r="C68" s="218"/>
      <c r="D68" s="218"/>
      <c r="E68" s="87"/>
      <c r="F68" s="87"/>
      <c r="G68" s="87"/>
      <c r="H68" s="87"/>
      <c r="I68" s="87"/>
      <c r="J68" s="87"/>
      <c r="K68" s="87"/>
      <c r="L68" s="59"/>
      <c r="M68" s="87"/>
      <c r="N68" s="87"/>
      <c r="O68" s="87"/>
      <c r="P68" s="87"/>
      <c r="Q68" s="87"/>
      <c r="R68" s="87"/>
      <c r="S68" s="87"/>
      <c r="T68" s="87"/>
      <c r="U68" s="87"/>
      <c r="V68" s="87"/>
      <c r="W68" s="87"/>
    </row>
    <row r="69" spans="1:23" ht="13.5" customHeight="1" x14ac:dyDescent="0.2">
      <c r="A69" s="219"/>
      <c r="B69" s="87"/>
      <c r="C69" s="218"/>
      <c r="D69" s="218"/>
      <c r="E69" s="87"/>
      <c r="F69" s="87"/>
      <c r="G69" s="87"/>
      <c r="H69" s="87"/>
      <c r="I69" s="87"/>
      <c r="J69" s="87"/>
      <c r="K69" s="87"/>
      <c r="L69" s="59"/>
      <c r="M69" s="87"/>
      <c r="N69" s="87"/>
      <c r="O69" s="87"/>
      <c r="P69" s="87"/>
      <c r="Q69" s="87"/>
      <c r="R69" s="87"/>
      <c r="S69" s="87"/>
      <c r="T69" s="87"/>
      <c r="U69" s="87"/>
      <c r="V69" s="87"/>
      <c r="W69" s="87"/>
    </row>
    <row r="70" spans="1:23" ht="13.5" customHeight="1" x14ac:dyDescent="0.2">
      <c r="A70" s="219"/>
      <c r="B70" s="87"/>
      <c r="C70" s="218"/>
      <c r="D70" s="218"/>
      <c r="E70" s="87"/>
      <c r="F70" s="87"/>
      <c r="G70" s="87"/>
      <c r="H70" s="87"/>
      <c r="I70" s="87"/>
      <c r="J70" s="87"/>
      <c r="K70" s="87"/>
      <c r="L70" s="59"/>
      <c r="M70" s="87"/>
      <c r="N70" s="87"/>
      <c r="O70" s="87"/>
      <c r="P70" s="87"/>
      <c r="Q70" s="87"/>
      <c r="R70" s="87"/>
      <c r="S70" s="87"/>
      <c r="T70" s="87"/>
      <c r="U70" s="87"/>
      <c r="V70" s="87"/>
      <c r="W70" s="87"/>
    </row>
    <row r="71" spans="1:23" ht="13.5" customHeight="1" x14ac:dyDescent="0.2">
      <c r="A71" s="219"/>
      <c r="B71" s="87"/>
      <c r="C71" s="218"/>
      <c r="D71" s="218"/>
      <c r="E71" s="87"/>
      <c r="F71" s="87"/>
      <c r="G71" s="87"/>
      <c r="H71" s="87"/>
      <c r="I71" s="87"/>
      <c r="J71" s="87"/>
      <c r="K71" s="87"/>
      <c r="L71" s="59"/>
      <c r="M71" s="87"/>
      <c r="N71" s="87"/>
      <c r="O71" s="87"/>
      <c r="P71" s="87"/>
      <c r="Q71" s="87"/>
      <c r="R71" s="87"/>
      <c r="S71" s="87"/>
      <c r="T71" s="87"/>
      <c r="U71" s="87"/>
      <c r="V71" s="87"/>
      <c r="W71" s="87"/>
    </row>
    <row r="72" spans="1:23" ht="13.5" customHeight="1" x14ac:dyDescent="0.2">
      <c r="A72" s="219"/>
      <c r="B72" s="87"/>
      <c r="C72" s="218"/>
      <c r="D72" s="218"/>
      <c r="E72" s="87"/>
      <c r="F72" s="87"/>
      <c r="G72" s="87"/>
      <c r="H72" s="87"/>
      <c r="I72" s="87"/>
      <c r="J72" s="87"/>
      <c r="K72" s="87"/>
      <c r="L72" s="59"/>
      <c r="M72" s="87"/>
      <c r="N72" s="87"/>
      <c r="O72" s="87"/>
      <c r="P72" s="87"/>
      <c r="Q72" s="87"/>
      <c r="R72" s="87"/>
      <c r="S72" s="87"/>
      <c r="T72" s="87"/>
      <c r="U72" s="87"/>
      <c r="V72" s="87"/>
      <c r="W72" s="87"/>
    </row>
    <row r="73" spans="1:23" ht="13.5" customHeight="1" x14ac:dyDescent="0.2">
      <c r="A73" s="219"/>
      <c r="B73" s="87"/>
      <c r="C73" s="218"/>
      <c r="D73" s="218"/>
      <c r="E73" s="87"/>
      <c r="F73" s="87"/>
      <c r="G73" s="87"/>
      <c r="H73" s="87"/>
      <c r="I73" s="87"/>
      <c r="J73" s="87"/>
      <c r="K73" s="87"/>
      <c r="L73" s="59"/>
      <c r="M73" s="87"/>
      <c r="N73" s="87"/>
      <c r="O73" s="87"/>
      <c r="P73" s="87"/>
      <c r="Q73" s="87"/>
      <c r="R73" s="87"/>
      <c r="S73" s="87"/>
      <c r="T73" s="87"/>
      <c r="U73" s="87"/>
      <c r="V73" s="87"/>
      <c r="W73" s="87"/>
    </row>
    <row r="74" spans="1:23" ht="13.5" customHeight="1" x14ac:dyDescent="0.2">
      <c r="A74" s="219"/>
      <c r="B74" s="87"/>
      <c r="C74" s="218"/>
      <c r="D74" s="218"/>
      <c r="E74" s="87"/>
      <c r="F74" s="87"/>
      <c r="G74" s="87"/>
      <c r="H74" s="87"/>
      <c r="I74" s="87"/>
      <c r="J74" s="87"/>
      <c r="K74" s="87"/>
      <c r="L74" s="59"/>
      <c r="M74" s="87"/>
      <c r="N74" s="87"/>
      <c r="O74" s="87"/>
      <c r="P74" s="87"/>
      <c r="Q74" s="87"/>
      <c r="R74" s="87"/>
      <c r="S74" s="87"/>
      <c r="T74" s="87"/>
      <c r="U74" s="87"/>
      <c r="V74" s="87"/>
      <c r="W74" s="87"/>
    </row>
    <row r="75" spans="1:23" ht="13.5" customHeight="1" x14ac:dyDescent="0.2">
      <c r="A75" s="219"/>
      <c r="B75" s="87"/>
      <c r="C75" s="218"/>
      <c r="D75" s="218"/>
      <c r="E75" s="87"/>
      <c r="F75" s="87"/>
      <c r="G75" s="87"/>
      <c r="H75" s="87"/>
      <c r="I75" s="87"/>
      <c r="J75" s="87"/>
      <c r="K75" s="87"/>
      <c r="L75" s="59"/>
      <c r="M75" s="87"/>
      <c r="N75" s="87"/>
      <c r="O75" s="87"/>
      <c r="P75" s="87"/>
      <c r="Q75" s="87"/>
      <c r="R75" s="87"/>
      <c r="S75" s="87"/>
      <c r="T75" s="87"/>
      <c r="U75" s="87"/>
      <c r="V75" s="87"/>
      <c r="W75" s="87"/>
    </row>
    <row r="76" spans="1:23" ht="13.5" customHeight="1" x14ac:dyDescent="0.2">
      <c r="A76" s="219"/>
      <c r="B76" s="87"/>
      <c r="C76" s="218"/>
      <c r="D76" s="218"/>
      <c r="E76" s="87"/>
      <c r="F76" s="87"/>
      <c r="G76" s="87"/>
      <c r="H76" s="87"/>
      <c r="I76" s="87"/>
      <c r="J76" s="87"/>
      <c r="K76" s="87"/>
      <c r="L76" s="59"/>
      <c r="M76" s="87"/>
      <c r="N76" s="87"/>
      <c r="O76" s="87"/>
      <c r="P76" s="87"/>
      <c r="Q76" s="87"/>
      <c r="R76" s="87"/>
      <c r="S76" s="87"/>
      <c r="T76" s="87"/>
      <c r="U76" s="87"/>
      <c r="V76" s="87"/>
      <c r="W76" s="87"/>
    </row>
    <row r="77" spans="1:23" ht="13.5" customHeight="1" x14ac:dyDescent="0.2">
      <c r="A77" s="219"/>
      <c r="B77" s="87"/>
      <c r="C77" s="218"/>
      <c r="D77" s="218"/>
      <c r="E77" s="87"/>
      <c r="F77" s="87"/>
      <c r="G77" s="87"/>
      <c r="H77" s="87"/>
      <c r="I77" s="87"/>
      <c r="J77" s="87"/>
      <c r="K77" s="87"/>
      <c r="L77" s="59"/>
      <c r="M77" s="87"/>
      <c r="N77" s="87"/>
      <c r="O77" s="87"/>
      <c r="P77" s="87"/>
      <c r="Q77" s="87"/>
      <c r="R77" s="87"/>
      <c r="S77" s="87"/>
      <c r="T77" s="87"/>
      <c r="U77" s="87"/>
      <c r="V77" s="87"/>
      <c r="W77" s="87"/>
    </row>
    <row r="78" spans="1:23" ht="13.5" customHeight="1" x14ac:dyDescent="0.2">
      <c r="A78" s="219"/>
      <c r="B78" s="87"/>
      <c r="C78" s="218"/>
      <c r="D78" s="218"/>
      <c r="E78" s="87"/>
      <c r="F78" s="87"/>
      <c r="G78" s="87"/>
      <c r="H78" s="87"/>
      <c r="I78" s="87"/>
      <c r="J78" s="87"/>
      <c r="K78" s="87"/>
      <c r="L78" s="59"/>
      <c r="M78" s="87"/>
      <c r="N78" s="87"/>
      <c r="O78" s="87"/>
      <c r="P78" s="87"/>
      <c r="Q78" s="87"/>
      <c r="R78" s="87"/>
      <c r="S78" s="87"/>
      <c r="T78" s="87"/>
      <c r="U78" s="87"/>
      <c r="V78" s="87"/>
      <c r="W78" s="87"/>
    </row>
    <row r="79" spans="1:23" ht="13.5" customHeight="1" x14ac:dyDescent="0.2">
      <c r="A79" s="219"/>
      <c r="B79" s="87"/>
      <c r="C79" s="218"/>
      <c r="D79" s="218"/>
      <c r="E79" s="87"/>
      <c r="F79" s="87"/>
      <c r="G79" s="87"/>
      <c r="H79" s="87"/>
      <c r="I79" s="87"/>
      <c r="J79" s="87"/>
      <c r="K79" s="87"/>
      <c r="L79" s="59"/>
      <c r="M79" s="87"/>
      <c r="N79" s="87"/>
      <c r="O79" s="87"/>
      <c r="P79" s="87"/>
      <c r="Q79" s="87"/>
      <c r="R79" s="87"/>
      <c r="S79" s="87"/>
      <c r="T79" s="87"/>
      <c r="U79" s="87"/>
      <c r="V79" s="87"/>
      <c r="W79" s="87"/>
    </row>
    <row r="80" spans="1:23" ht="13.5" customHeight="1" x14ac:dyDescent="0.2">
      <c r="A80" s="219"/>
      <c r="B80" s="87"/>
      <c r="C80" s="218"/>
      <c r="D80" s="218"/>
      <c r="E80" s="87"/>
      <c r="F80" s="87"/>
      <c r="G80" s="87"/>
      <c r="H80" s="87"/>
      <c r="I80" s="87"/>
      <c r="J80" s="87"/>
      <c r="K80" s="87"/>
      <c r="L80" s="59"/>
      <c r="M80" s="87"/>
      <c r="N80" s="87"/>
      <c r="O80" s="87"/>
      <c r="P80" s="87"/>
      <c r="Q80" s="87"/>
      <c r="R80" s="87"/>
      <c r="S80" s="87"/>
      <c r="T80" s="87"/>
      <c r="U80" s="87"/>
      <c r="V80" s="87"/>
      <c r="W80" s="87"/>
    </row>
    <row r="81" spans="1:23" ht="13.5" customHeight="1" x14ac:dyDescent="0.2">
      <c r="A81" s="219"/>
      <c r="B81" s="87"/>
      <c r="C81" s="218"/>
      <c r="D81" s="218"/>
      <c r="E81" s="87"/>
      <c r="F81" s="87"/>
      <c r="G81" s="87"/>
      <c r="H81" s="87"/>
      <c r="I81" s="87"/>
      <c r="J81" s="87"/>
      <c r="K81" s="87"/>
      <c r="L81" s="59"/>
      <c r="M81" s="87"/>
      <c r="N81" s="87"/>
      <c r="O81" s="87"/>
      <c r="P81" s="87"/>
      <c r="Q81" s="87"/>
      <c r="R81" s="87"/>
      <c r="S81" s="87"/>
      <c r="T81" s="87"/>
      <c r="U81" s="87"/>
      <c r="V81" s="87"/>
      <c r="W81" s="87"/>
    </row>
    <row r="82" spans="1:23" ht="13.5" customHeight="1" x14ac:dyDescent="0.2">
      <c r="A82" s="219"/>
      <c r="B82" s="87"/>
      <c r="C82" s="218"/>
      <c r="D82" s="218"/>
      <c r="E82" s="87"/>
      <c r="F82" s="87"/>
      <c r="G82" s="87"/>
      <c r="H82" s="87"/>
      <c r="I82" s="87"/>
      <c r="J82" s="87"/>
      <c r="K82" s="87"/>
      <c r="L82" s="59"/>
      <c r="M82" s="87"/>
      <c r="N82" s="87"/>
      <c r="O82" s="87"/>
      <c r="P82" s="87"/>
      <c r="Q82" s="87"/>
      <c r="R82" s="87"/>
      <c r="S82" s="87"/>
      <c r="T82" s="87"/>
      <c r="U82" s="87"/>
      <c r="V82" s="87"/>
      <c r="W82" s="87"/>
    </row>
    <row r="83" spans="1:23" ht="13.5" customHeight="1" x14ac:dyDescent="0.2">
      <c r="A83" s="219"/>
      <c r="B83" s="87"/>
      <c r="C83" s="218"/>
      <c r="D83" s="218"/>
      <c r="E83" s="87"/>
      <c r="F83" s="87"/>
      <c r="G83" s="87"/>
      <c r="H83" s="87"/>
      <c r="I83" s="87"/>
      <c r="J83" s="87"/>
      <c r="K83" s="87"/>
      <c r="L83" s="59"/>
      <c r="M83" s="87"/>
      <c r="N83" s="87"/>
      <c r="O83" s="87"/>
      <c r="P83" s="87"/>
      <c r="Q83" s="87"/>
      <c r="R83" s="87"/>
      <c r="S83" s="87"/>
      <c r="T83" s="87"/>
      <c r="U83" s="87"/>
      <c r="V83" s="87"/>
      <c r="W83" s="87"/>
    </row>
    <row r="84" spans="1:23" ht="13.5" customHeight="1" x14ac:dyDescent="0.2">
      <c r="A84" s="219"/>
      <c r="B84" s="87"/>
      <c r="C84" s="218"/>
      <c r="D84" s="218"/>
      <c r="E84" s="87"/>
      <c r="F84" s="87"/>
      <c r="G84" s="87"/>
      <c r="H84" s="87"/>
      <c r="I84" s="87"/>
      <c r="J84" s="87"/>
      <c r="K84" s="87"/>
      <c r="L84" s="59"/>
      <c r="M84" s="87"/>
      <c r="N84" s="87"/>
      <c r="O84" s="87"/>
      <c r="P84" s="87"/>
      <c r="Q84" s="87"/>
      <c r="R84" s="87"/>
      <c r="S84" s="87"/>
      <c r="T84" s="87"/>
      <c r="U84" s="87"/>
      <c r="V84" s="87"/>
      <c r="W84" s="87"/>
    </row>
    <row r="85" spans="1:23" ht="13.5" customHeight="1" x14ac:dyDescent="0.2">
      <c r="A85" s="219"/>
      <c r="B85" s="87"/>
      <c r="C85" s="218"/>
      <c r="D85" s="218"/>
      <c r="E85" s="87"/>
      <c r="F85" s="87"/>
      <c r="G85" s="87"/>
      <c r="H85" s="87"/>
      <c r="I85" s="87"/>
      <c r="J85" s="87"/>
      <c r="K85" s="87"/>
      <c r="L85" s="59"/>
      <c r="M85" s="87"/>
      <c r="N85" s="87"/>
      <c r="O85" s="87"/>
      <c r="P85" s="87"/>
      <c r="Q85" s="87"/>
      <c r="R85" s="87"/>
      <c r="S85" s="87"/>
      <c r="T85" s="87"/>
      <c r="U85" s="87"/>
      <c r="V85" s="87"/>
      <c r="W85" s="87"/>
    </row>
    <row r="86" spans="1:23" ht="13.5" customHeight="1" x14ac:dyDescent="0.2">
      <c r="A86" s="219"/>
      <c r="B86" s="87"/>
      <c r="C86" s="218"/>
      <c r="D86" s="218"/>
      <c r="E86" s="87"/>
      <c r="F86" s="87"/>
      <c r="G86" s="87"/>
      <c r="H86" s="87"/>
      <c r="I86" s="87"/>
      <c r="J86" s="87"/>
      <c r="K86" s="87"/>
      <c r="L86" s="59"/>
      <c r="M86" s="87"/>
      <c r="N86" s="87"/>
      <c r="O86" s="87"/>
      <c r="P86" s="87"/>
      <c r="Q86" s="87"/>
      <c r="R86" s="87"/>
      <c r="S86" s="87"/>
      <c r="T86" s="87"/>
      <c r="U86" s="87"/>
      <c r="V86" s="87"/>
      <c r="W86" s="87"/>
    </row>
    <row r="87" spans="1:23" ht="13.5" customHeight="1" x14ac:dyDescent="0.2">
      <c r="A87" s="219"/>
      <c r="B87" s="87"/>
      <c r="C87" s="218"/>
      <c r="D87" s="218"/>
      <c r="E87" s="87"/>
      <c r="F87" s="87"/>
      <c r="G87" s="87"/>
      <c r="H87" s="87"/>
      <c r="I87" s="87"/>
      <c r="J87" s="87"/>
      <c r="K87" s="87"/>
      <c r="L87" s="59"/>
      <c r="M87" s="87"/>
      <c r="N87" s="87"/>
      <c r="O87" s="87"/>
      <c r="P87" s="87"/>
      <c r="Q87" s="87"/>
      <c r="R87" s="87"/>
      <c r="S87" s="87"/>
      <c r="T87" s="87"/>
      <c r="U87" s="87"/>
      <c r="V87" s="87"/>
      <c r="W87" s="87"/>
    </row>
    <row r="88" spans="1:23" ht="13.5" customHeight="1" x14ac:dyDescent="0.2">
      <c r="A88" s="219"/>
      <c r="B88" s="87"/>
      <c r="C88" s="218"/>
      <c r="D88" s="218"/>
      <c r="E88" s="87"/>
      <c r="F88" s="87"/>
      <c r="G88" s="87"/>
      <c r="H88" s="87"/>
      <c r="I88" s="87"/>
      <c r="J88" s="87"/>
      <c r="K88" s="87"/>
      <c r="L88" s="59"/>
      <c r="M88" s="87"/>
      <c r="N88" s="87"/>
      <c r="O88" s="87"/>
      <c r="P88" s="87"/>
      <c r="Q88" s="87"/>
      <c r="R88" s="87"/>
      <c r="S88" s="87"/>
      <c r="T88" s="87"/>
      <c r="U88" s="87"/>
      <c r="V88" s="87"/>
      <c r="W88" s="87"/>
    </row>
    <row r="89" spans="1:23" ht="13.5" customHeight="1" x14ac:dyDescent="0.2">
      <c r="A89" s="219"/>
      <c r="B89" s="87"/>
      <c r="C89" s="218"/>
      <c r="D89" s="218"/>
      <c r="E89" s="87"/>
      <c r="F89" s="87"/>
      <c r="G89" s="87"/>
      <c r="H89" s="87"/>
      <c r="I89" s="87"/>
      <c r="J89" s="87"/>
      <c r="K89" s="87"/>
      <c r="L89" s="59"/>
      <c r="M89" s="87"/>
      <c r="N89" s="87"/>
      <c r="O89" s="87"/>
      <c r="P89" s="87"/>
      <c r="Q89" s="87"/>
      <c r="R89" s="87"/>
      <c r="S89" s="87"/>
      <c r="T89" s="87"/>
      <c r="U89" s="87"/>
      <c r="V89" s="87"/>
      <c r="W89" s="87"/>
    </row>
    <row r="90" spans="1:23" ht="13.5" customHeight="1" x14ac:dyDescent="0.2">
      <c r="A90" s="219"/>
      <c r="B90" s="87"/>
      <c r="C90" s="218"/>
      <c r="D90" s="218"/>
      <c r="E90" s="87"/>
      <c r="F90" s="87"/>
      <c r="G90" s="87"/>
      <c r="H90" s="87"/>
      <c r="I90" s="87"/>
      <c r="J90" s="87"/>
      <c r="K90" s="87"/>
      <c r="L90" s="59"/>
      <c r="M90" s="87"/>
      <c r="N90" s="87"/>
      <c r="O90" s="87"/>
      <c r="P90" s="87"/>
      <c r="Q90" s="87"/>
      <c r="R90" s="87"/>
      <c r="S90" s="87"/>
      <c r="T90" s="87"/>
      <c r="U90" s="87"/>
      <c r="V90" s="87"/>
      <c r="W90" s="87"/>
    </row>
    <row r="91" spans="1:23" ht="13.5" customHeight="1" x14ac:dyDescent="0.2">
      <c r="A91" s="219"/>
      <c r="B91" s="87"/>
      <c r="C91" s="218"/>
      <c r="D91" s="218"/>
      <c r="E91" s="87"/>
      <c r="F91" s="87"/>
      <c r="G91" s="87"/>
      <c r="H91" s="87"/>
      <c r="I91" s="87"/>
      <c r="J91" s="87"/>
      <c r="K91" s="87"/>
      <c r="L91" s="59"/>
      <c r="M91" s="87"/>
      <c r="N91" s="87"/>
      <c r="O91" s="87"/>
      <c r="P91" s="87"/>
      <c r="Q91" s="87"/>
      <c r="R91" s="87"/>
      <c r="S91" s="87"/>
      <c r="T91" s="87"/>
      <c r="U91" s="87"/>
      <c r="V91" s="87"/>
      <c r="W91" s="87"/>
    </row>
    <row r="92" spans="1:23" ht="13.5" customHeight="1" x14ac:dyDescent="0.2">
      <c r="A92" s="219"/>
      <c r="B92" s="87"/>
      <c r="C92" s="218"/>
      <c r="D92" s="218"/>
      <c r="E92" s="87"/>
      <c r="F92" s="87"/>
      <c r="G92" s="87"/>
      <c r="H92" s="87"/>
      <c r="I92" s="87"/>
      <c r="J92" s="87"/>
      <c r="K92" s="87"/>
      <c r="L92" s="59"/>
      <c r="M92" s="87"/>
      <c r="N92" s="87"/>
      <c r="O92" s="87"/>
      <c r="P92" s="87"/>
      <c r="Q92" s="87"/>
      <c r="R92" s="87"/>
      <c r="S92" s="87"/>
      <c r="T92" s="87"/>
      <c r="U92" s="87"/>
      <c r="V92" s="87"/>
      <c r="W92" s="87"/>
    </row>
    <row r="93" spans="1:23" ht="13.5" customHeight="1" x14ac:dyDescent="0.2">
      <c r="A93" s="219"/>
      <c r="B93" s="87"/>
      <c r="C93" s="218"/>
      <c r="D93" s="218"/>
      <c r="E93" s="87"/>
      <c r="F93" s="87"/>
      <c r="G93" s="87"/>
      <c r="H93" s="87"/>
      <c r="I93" s="87"/>
      <c r="J93" s="87"/>
      <c r="K93" s="87"/>
      <c r="L93" s="59"/>
      <c r="M93" s="87"/>
      <c r="N93" s="87"/>
      <c r="O93" s="87"/>
      <c r="P93" s="87"/>
      <c r="Q93" s="87"/>
      <c r="R93" s="87"/>
      <c r="S93" s="87"/>
      <c r="T93" s="87"/>
      <c r="U93" s="87"/>
      <c r="V93" s="87"/>
      <c r="W93" s="87"/>
    </row>
    <row r="94" spans="1:23" ht="13.5" customHeight="1" x14ac:dyDescent="0.2">
      <c r="A94" s="219"/>
      <c r="B94" s="87"/>
      <c r="C94" s="218"/>
      <c r="D94" s="218"/>
      <c r="E94" s="87"/>
      <c r="F94" s="87"/>
      <c r="G94" s="87"/>
      <c r="H94" s="87"/>
      <c r="I94" s="87"/>
      <c r="J94" s="87"/>
      <c r="K94" s="87"/>
      <c r="L94" s="59"/>
      <c r="M94" s="87"/>
      <c r="N94" s="87"/>
      <c r="O94" s="87"/>
      <c r="P94" s="87"/>
      <c r="Q94" s="87"/>
      <c r="R94" s="87"/>
      <c r="S94" s="87"/>
      <c r="T94" s="87"/>
      <c r="U94" s="87"/>
      <c r="V94" s="87"/>
      <c r="W94" s="87"/>
    </row>
    <row r="95" spans="1:23" ht="13.5" customHeight="1" x14ac:dyDescent="0.2">
      <c r="A95" s="219"/>
      <c r="B95" s="87"/>
      <c r="C95" s="218"/>
      <c r="D95" s="218"/>
      <c r="E95" s="87"/>
      <c r="F95" s="87"/>
      <c r="G95" s="87"/>
      <c r="H95" s="87"/>
      <c r="I95" s="87"/>
      <c r="J95" s="87"/>
      <c r="K95" s="87"/>
      <c r="L95" s="59"/>
      <c r="M95" s="87"/>
      <c r="N95" s="87"/>
      <c r="O95" s="87"/>
      <c r="P95" s="87"/>
      <c r="Q95" s="87"/>
      <c r="R95" s="87"/>
      <c r="S95" s="87"/>
      <c r="T95" s="87"/>
      <c r="U95" s="87"/>
      <c r="V95" s="87"/>
      <c r="W95" s="87"/>
    </row>
    <row r="96" spans="1:23" ht="13.5" customHeight="1" x14ac:dyDescent="0.2">
      <c r="A96" s="219"/>
      <c r="B96" s="87"/>
      <c r="C96" s="218"/>
      <c r="D96" s="218"/>
      <c r="E96" s="87"/>
      <c r="F96" s="87"/>
      <c r="G96" s="87"/>
      <c r="H96" s="87"/>
      <c r="I96" s="87"/>
      <c r="J96" s="87"/>
      <c r="K96" s="87"/>
      <c r="L96" s="59"/>
      <c r="M96" s="87"/>
      <c r="N96" s="87"/>
      <c r="O96" s="87"/>
      <c r="P96" s="87"/>
      <c r="Q96" s="87"/>
      <c r="R96" s="87"/>
      <c r="S96" s="87"/>
      <c r="T96" s="87"/>
      <c r="U96" s="87"/>
      <c r="V96" s="87"/>
      <c r="W96" s="87"/>
    </row>
    <row r="97" spans="1:23" ht="13.5" customHeight="1" x14ac:dyDescent="0.2">
      <c r="A97" s="219"/>
      <c r="B97" s="87"/>
      <c r="C97" s="218"/>
      <c r="D97" s="218"/>
      <c r="E97" s="87"/>
      <c r="F97" s="87"/>
      <c r="G97" s="87"/>
      <c r="H97" s="87"/>
      <c r="I97" s="87"/>
      <c r="J97" s="87"/>
      <c r="K97" s="87"/>
      <c r="L97" s="59"/>
      <c r="M97" s="87"/>
      <c r="N97" s="87"/>
      <c r="O97" s="87"/>
      <c r="P97" s="87"/>
      <c r="Q97" s="87"/>
      <c r="R97" s="87"/>
      <c r="S97" s="87"/>
      <c r="T97" s="87"/>
      <c r="U97" s="87"/>
      <c r="V97" s="87"/>
      <c r="W97" s="87"/>
    </row>
    <row r="98" spans="1:23" ht="13.5" customHeight="1" x14ac:dyDescent="0.2">
      <c r="A98" s="219"/>
      <c r="B98" s="87"/>
      <c r="C98" s="218"/>
      <c r="D98" s="218"/>
      <c r="E98" s="87"/>
      <c r="F98" s="87"/>
      <c r="G98" s="87"/>
      <c r="H98" s="87"/>
      <c r="I98" s="87"/>
      <c r="J98" s="87"/>
      <c r="K98" s="87"/>
      <c r="L98" s="59"/>
      <c r="M98" s="87"/>
      <c r="N98" s="87"/>
      <c r="O98" s="87"/>
      <c r="P98" s="87"/>
      <c r="Q98" s="87"/>
      <c r="R98" s="87"/>
      <c r="S98" s="87"/>
      <c r="T98" s="87"/>
      <c r="U98" s="87"/>
      <c r="V98" s="87"/>
      <c r="W98" s="87"/>
    </row>
    <row r="99" spans="1:23" ht="13.5" customHeight="1" x14ac:dyDescent="0.2">
      <c r="A99" s="219"/>
      <c r="B99" s="87"/>
      <c r="C99" s="218"/>
      <c r="D99" s="218"/>
      <c r="E99" s="87"/>
      <c r="F99" s="87"/>
      <c r="G99" s="87"/>
      <c r="H99" s="87"/>
      <c r="I99" s="87"/>
      <c r="J99" s="87"/>
      <c r="K99" s="87"/>
      <c r="L99" s="59"/>
      <c r="M99" s="87"/>
      <c r="N99" s="87"/>
      <c r="O99" s="87"/>
      <c r="P99" s="87"/>
      <c r="Q99" s="87"/>
      <c r="R99" s="87"/>
      <c r="S99" s="87"/>
      <c r="T99" s="87"/>
      <c r="U99" s="87"/>
      <c r="V99" s="87"/>
      <c r="W99" s="87"/>
    </row>
    <row r="100" spans="1:23" ht="13.5" customHeight="1" x14ac:dyDescent="0.2">
      <c r="A100" s="219"/>
      <c r="B100" s="87"/>
      <c r="C100" s="218"/>
      <c r="D100" s="218"/>
      <c r="E100" s="87"/>
      <c r="F100" s="87"/>
      <c r="G100" s="87"/>
      <c r="H100" s="87"/>
      <c r="I100" s="87"/>
      <c r="J100" s="87"/>
      <c r="K100" s="87"/>
      <c r="L100" s="59"/>
      <c r="M100" s="87"/>
      <c r="N100" s="87"/>
      <c r="O100" s="87"/>
      <c r="P100" s="87"/>
      <c r="Q100" s="87"/>
      <c r="R100" s="87"/>
      <c r="S100" s="87"/>
      <c r="T100" s="87"/>
      <c r="U100" s="87"/>
      <c r="V100" s="87"/>
      <c r="W100" s="87"/>
    </row>
    <row r="101" spans="1:23" ht="13.5" customHeight="1" x14ac:dyDescent="0.2">
      <c r="A101" s="219"/>
      <c r="B101" s="87"/>
      <c r="C101" s="218"/>
      <c r="D101" s="218"/>
      <c r="E101" s="87"/>
      <c r="F101" s="87"/>
      <c r="G101" s="87"/>
      <c r="H101" s="87"/>
      <c r="I101" s="87"/>
      <c r="J101" s="87"/>
      <c r="K101" s="87"/>
      <c r="L101" s="59"/>
      <c r="M101" s="87"/>
      <c r="N101" s="87"/>
      <c r="O101" s="87"/>
      <c r="P101" s="87"/>
      <c r="Q101" s="87"/>
      <c r="R101" s="87"/>
      <c r="S101" s="87"/>
      <c r="T101" s="87"/>
      <c r="U101" s="87"/>
      <c r="V101" s="87"/>
      <c r="W101" s="87"/>
    </row>
    <row r="102" spans="1:23" ht="13.5" customHeight="1" x14ac:dyDescent="0.2">
      <c r="A102" s="219"/>
      <c r="B102" s="87"/>
      <c r="C102" s="218"/>
      <c r="D102" s="218"/>
      <c r="E102" s="87"/>
      <c r="F102" s="87"/>
      <c r="G102" s="87"/>
      <c r="H102" s="87"/>
      <c r="I102" s="87"/>
      <c r="J102" s="87"/>
      <c r="K102" s="87"/>
      <c r="L102" s="59"/>
      <c r="M102" s="87"/>
      <c r="N102" s="87"/>
      <c r="O102" s="87"/>
      <c r="P102" s="87"/>
      <c r="Q102" s="87"/>
      <c r="R102" s="87"/>
      <c r="S102" s="87"/>
      <c r="T102" s="87"/>
      <c r="U102" s="87"/>
      <c r="V102" s="87"/>
      <c r="W102" s="87"/>
    </row>
    <row r="103" spans="1:23" ht="13.5" customHeight="1" x14ac:dyDescent="0.2">
      <c r="A103" s="219"/>
      <c r="B103" s="87"/>
      <c r="C103" s="218"/>
      <c r="D103" s="218"/>
      <c r="E103" s="87"/>
      <c r="F103" s="87"/>
      <c r="G103" s="87"/>
      <c r="H103" s="87"/>
      <c r="I103" s="87"/>
      <c r="J103" s="87"/>
      <c r="K103" s="87"/>
      <c r="L103" s="59"/>
      <c r="M103" s="87"/>
      <c r="N103" s="87"/>
      <c r="O103" s="87"/>
      <c r="P103" s="87"/>
      <c r="Q103" s="87"/>
      <c r="R103" s="87"/>
      <c r="S103" s="87"/>
      <c r="T103" s="87"/>
      <c r="U103" s="87"/>
      <c r="V103" s="87"/>
      <c r="W103" s="87"/>
    </row>
    <row r="104" spans="1:23" ht="13.5" customHeight="1" x14ac:dyDescent="0.2">
      <c r="A104" s="219"/>
      <c r="B104" s="87"/>
      <c r="C104" s="218"/>
      <c r="D104" s="218"/>
      <c r="E104" s="87"/>
      <c r="F104" s="87"/>
      <c r="G104" s="87"/>
      <c r="H104" s="87"/>
      <c r="I104" s="87"/>
      <c r="J104" s="87"/>
      <c r="K104" s="87"/>
      <c r="L104" s="59"/>
      <c r="M104" s="87"/>
      <c r="N104" s="87"/>
      <c r="O104" s="87"/>
      <c r="P104" s="87"/>
      <c r="Q104" s="87"/>
      <c r="R104" s="87"/>
      <c r="S104" s="87"/>
      <c r="T104" s="87"/>
      <c r="U104" s="87"/>
      <c r="V104" s="87"/>
      <c r="W104" s="87"/>
    </row>
    <row r="105" spans="1:23" ht="13.5" customHeight="1" x14ac:dyDescent="0.2">
      <c r="A105" s="219"/>
      <c r="B105" s="87"/>
      <c r="C105" s="218"/>
      <c r="D105" s="218"/>
      <c r="E105" s="87"/>
      <c r="F105" s="87"/>
      <c r="G105" s="87"/>
      <c r="H105" s="87"/>
      <c r="I105" s="87"/>
      <c r="J105" s="87"/>
      <c r="K105" s="87"/>
      <c r="L105" s="59"/>
      <c r="M105" s="87"/>
      <c r="N105" s="87"/>
      <c r="O105" s="87"/>
      <c r="P105" s="87"/>
      <c r="Q105" s="87"/>
      <c r="R105" s="87"/>
      <c r="S105" s="87"/>
      <c r="T105" s="87"/>
      <c r="U105" s="87"/>
      <c r="V105" s="87"/>
      <c r="W105" s="87"/>
    </row>
    <row r="106" spans="1:23" ht="13.5" customHeight="1" x14ac:dyDescent="0.2">
      <c r="A106" s="219"/>
      <c r="B106" s="87"/>
      <c r="C106" s="218"/>
      <c r="D106" s="218"/>
      <c r="E106" s="87"/>
      <c r="F106" s="87"/>
      <c r="G106" s="87"/>
      <c r="H106" s="87"/>
      <c r="I106" s="87"/>
      <c r="J106" s="87"/>
      <c r="K106" s="87"/>
      <c r="L106" s="59"/>
      <c r="M106" s="87"/>
      <c r="N106" s="87"/>
      <c r="O106" s="87"/>
      <c r="P106" s="87"/>
      <c r="Q106" s="87"/>
      <c r="R106" s="87"/>
      <c r="S106" s="87"/>
      <c r="T106" s="87"/>
      <c r="U106" s="87"/>
      <c r="V106" s="87"/>
      <c r="W106" s="87"/>
    </row>
    <row r="107" spans="1:23" ht="13.5" customHeight="1" x14ac:dyDescent="0.2">
      <c r="A107" s="219"/>
      <c r="B107" s="87"/>
      <c r="C107" s="218"/>
      <c r="D107" s="218"/>
      <c r="E107" s="87"/>
      <c r="F107" s="87"/>
      <c r="G107" s="87"/>
      <c r="H107" s="87"/>
      <c r="I107" s="87"/>
      <c r="J107" s="87"/>
      <c r="K107" s="87"/>
      <c r="L107" s="59"/>
      <c r="M107" s="87"/>
      <c r="N107" s="87"/>
      <c r="O107" s="87"/>
      <c r="P107" s="87"/>
      <c r="Q107" s="87"/>
      <c r="R107" s="87"/>
      <c r="S107" s="87"/>
      <c r="T107" s="87"/>
      <c r="U107" s="87"/>
      <c r="V107" s="87"/>
      <c r="W107" s="87"/>
    </row>
    <row r="108" spans="1:23" ht="13.5" customHeight="1" x14ac:dyDescent="0.2">
      <c r="A108" s="219"/>
      <c r="B108" s="87"/>
      <c r="C108" s="218"/>
      <c r="D108" s="218"/>
      <c r="E108" s="87"/>
      <c r="F108" s="87"/>
      <c r="G108" s="87"/>
      <c r="H108" s="87"/>
      <c r="I108" s="87"/>
      <c r="J108" s="87"/>
      <c r="K108" s="87"/>
      <c r="L108" s="59"/>
      <c r="M108" s="87"/>
      <c r="N108" s="87"/>
      <c r="O108" s="87"/>
      <c r="P108" s="87"/>
      <c r="Q108" s="87"/>
      <c r="R108" s="87"/>
      <c r="S108" s="87"/>
      <c r="T108" s="87"/>
      <c r="U108" s="87"/>
      <c r="V108" s="87"/>
      <c r="W108" s="87"/>
    </row>
    <row r="109" spans="1:23" ht="13.5" customHeight="1" x14ac:dyDescent="0.2">
      <c r="A109" s="219"/>
      <c r="B109" s="87"/>
      <c r="C109" s="218"/>
      <c r="D109" s="218"/>
      <c r="E109" s="87"/>
      <c r="F109" s="87"/>
      <c r="G109" s="87"/>
      <c r="H109" s="87"/>
      <c r="I109" s="87"/>
      <c r="J109" s="87"/>
      <c r="K109" s="87"/>
      <c r="L109" s="59"/>
      <c r="M109" s="87"/>
      <c r="N109" s="87"/>
      <c r="O109" s="87"/>
      <c r="P109" s="87"/>
      <c r="Q109" s="87"/>
      <c r="R109" s="87"/>
      <c r="S109" s="87"/>
      <c r="T109" s="87"/>
      <c r="U109" s="87"/>
      <c r="V109" s="87"/>
      <c r="W109" s="87"/>
    </row>
    <row r="110" spans="1:23" ht="13.5" customHeight="1" x14ac:dyDescent="0.2">
      <c r="A110" s="219"/>
      <c r="B110" s="87"/>
      <c r="C110" s="218"/>
      <c r="D110" s="218"/>
      <c r="E110" s="87"/>
      <c r="F110" s="87"/>
      <c r="G110" s="87"/>
      <c r="H110" s="87"/>
      <c r="I110" s="87"/>
      <c r="J110" s="87"/>
      <c r="K110" s="87"/>
      <c r="L110" s="59"/>
      <c r="M110" s="87"/>
      <c r="N110" s="87"/>
      <c r="O110" s="87"/>
      <c r="P110" s="87"/>
      <c r="Q110" s="87"/>
      <c r="R110" s="87"/>
      <c r="S110" s="87"/>
      <c r="T110" s="87"/>
      <c r="U110" s="87"/>
      <c r="V110" s="87"/>
      <c r="W110" s="87"/>
    </row>
    <row r="111" spans="1:23" ht="13.5" customHeight="1" x14ac:dyDescent="0.2">
      <c r="A111" s="219"/>
      <c r="B111" s="87"/>
      <c r="C111" s="218"/>
      <c r="D111" s="218"/>
      <c r="E111" s="87"/>
      <c r="F111" s="87"/>
      <c r="G111" s="87"/>
      <c r="H111" s="87"/>
      <c r="I111" s="87"/>
      <c r="J111" s="87"/>
      <c r="K111" s="87"/>
      <c r="L111" s="59"/>
      <c r="M111" s="87"/>
      <c r="N111" s="87"/>
      <c r="O111" s="87"/>
      <c r="P111" s="87"/>
      <c r="Q111" s="87"/>
      <c r="R111" s="87"/>
      <c r="S111" s="87"/>
      <c r="T111" s="87"/>
      <c r="U111" s="87"/>
      <c r="V111" s="87"/>
      <c r="W111" s="87"/>
    </row>
    <row r="112" spans="1:23" ht="13.5" customHeight="1" x14ac:dyDescent="0.2">
      <c r="A112" s="219"/>
      <c r="B112" s="87"/>
      <c r="C112" s="218"/>
      <c r="D112" s="218"/>
      <c r="E112" s="87"/>
      <c r="F112" s="87"/>
      <c r="G112" s="87"/>
      <c r="H112" s="87"/>
      <c r="I112" s="87"/>
      <c r="J112" s="87"/>
      <c r="K112" s="87"/>
      <c r="L112" s="59"/>
      <c r="M112" s="87"/>
      <c r="N112" s="87"/>
      <c r="O112" s="87"/>
      <c r="P112" s="87"/>
      <c r="Q112" s="87"/>
      <c r="R112" s="87"/>
      <c r="S112" s="87"/>
      <c r="T112" s="87"/>
      <c r="U112" s="87"/>
      <c r="V112" s="87"/>
      <c r="W112" s="87"/>
    </row>
    <row r="113" spans="1:23" ht="13.5" customHeight="1" x14ac:dyDescent="0.2">
      <c r="A113" s="219"/>
      <c r="B113" s="87"/>
      <c r="C113" s="218"/>
      <c r="D113" s="218"/>
      <c r="E113" s="87"/>
      <c r="F113" s="87"/>
      <c r="G113" s="87"/>
      <c r="H113" s="87"/>
      <c r="I113" s="87"/>
      <c r="J113" s="87"/>
      <c r="K113" s="87"/>
      <c r="L113" s="59"/>
      <c r="M113" s="87"/>
      <c r="N113" s="87"/>
      <c r="O113" s="87"/>
      <c r="P113" s="87"/>
      <c r="Q113" s="87"/>
      <c r="R113" s="87"/>
      <c r="S113" s="87"/>
      <c r="T113" s="87"/>
      <c r="U113" s="87"/>
      <c r="V113" s="87"/>
      <c r="W113" s="87"/>
    </row>
    <row r="114" spans="1:23" ht="13.5" customHeight="1" x14ac:dyDescent="0.2">
      <c r="A114" s="219"/>
      <c r="B114" s="87"/>
      <c r="C114" s="218"/>
      <c r="D114" s="218"/>
      <c r="E114" s="87"/>
      <c r="F114" s="87"/>
      <c r="G114" s="87"/>
      <c r="H114" s="87"/>
      <c r="I114" s="87"/>
      <c r="J114" s="87"/>
      <c r="K114" s="87"/>
      <c r="L114" s="59"/>
      <c r="M114" s="87"/>
      <c r="N114" s="87"/>
      <c r="O114" s="87"/>
      <c r="P114" s="87"/>
      <c r="Q114" s="87"/>
      <c r="R114" s="87"/>
      <c r="S114" s="87"/>
      <c r="T114" s="87"/>
      <c r="U114" s="87"/>
      <c r="V114" s="87"/>
      <c r="W114" s="87"/>
    </row>
    <row r="115" spans="1:23" ht="13.5" customHeight="1" x14ac:dyDescent="0.2">
      <c r="A115" s="219"/>
      <c r="B115" s="87"/>
      <c r="C115" s="218"/>
      <c r="D115" s="218"/>
      <c r="E115" s="87"/>
      <c r="F115" s="87"/>
      <c r="G115" s="87"/>
      <c r="H115" s="87"/>
      <c r="I115" s="87"/>
      <c r="J115" s="87"/>
      <c r="K115" s="87"/>
      <c r="L115" s="59"/>
      <c r="M115" s="87"/>
      <c r="N115" s="87"/>
      <c r="O115" s="87"/>
      <c r="P115" s="87"/>
      <c r="Q115" s="87"/>
      <c r="R115" s="87"/>
      <c r="S115" s="87"/>
      <c r="T115" s="87"/>
      <c r="U115" s="87"/>
      <c r="V115" s="87"/>
      <c r="W115" s="87"/>
    </row>
    <row r="116" spans="1:23" ht="13.5" customHeight="1" x14ac:dyDescent="0.2">
      <c r="A116" s="219"/>
      <c r="B116" s="87"/>
      <c r="C116" s="218"/>
      <c r="D116" s="218"/>
      <c r="E116" s="87"/>
      <c r="F116" s="87"/>
      <c r="G116" s="87"/>
      <c r="H116" s="87"/>
      <c r="I116" s="87"/>
      <c r="J116" s="87"/>
      <c r="K116" s="87"/>
      <c r="L116" s="59"/>
      <c r="M116" s="87"/>
      <c r="N116" s="87"/>
      <c r="O116" s="87"/>
      <c r="P116" s="87"/>
      <c r="Q116" s="87"/>
      <c r="R116" s="87"/>
      <c r="S116" s="87"/>
      <c r="T116" s="87"/>
      <c r="U116" s="87"/>
      <c r="V116" s="87"/>
      <c r="W116" s="87"/>
    </row>
    <row r="117" spans="1:23" ht="13.5" customHeight="1" x14ac:dyDescent="0.2">
      <c r="A117" s="219"/>
      <c r="B117" s="87"/>
      <c r="C117" s="218"/>
      <c r="D117" s="218"/>
      <c r="E117" s="87"/>
      <c r="F117" s="87"/>
      <c r="G117" s="87"/>
      <c r="H117" s="87"/>
      <c r="I117" s="87"/>
      <c r="J117" s="87"/>
      <c r="K117" s="87"/>
      <c r="L117" s="59"/>
      <c r="M117" s="87"/>
      <c r="N117" s="87"/>
      <c r="O117" s="87"/>
      <c r="P117" s="87"/>
      <c r="Q117" s="87"/>
      <c r="R117" s="87"/>
      <c r="S117" s="87"/>
      <c r="T117" s="87"/>
      <c r="U117" s="87"/>
      <c r="V117" s="87"/>
      <c r="W117" s="87"/>
    </row>
    <row r="118" spans="1:23" ht="13.5" customHeight="1" x14ac:dyDescent="0.2">
      <c r="A118" s="219"/>
      <c r="B118" s="87"/>
      <c r="C118" s="218"/>
      <c r="D118" s="218"/>
      <c r="E118" s="87"/>
      <c r="F118" s="87"/>
      <c r="G118" s="87"/>
      <c r="H118" s="87"/>
      <c r="I118" s="87"/>
      <c r="J118" s="87"/>
      <c r="K118" s="87"/>
      <c r="L118" s="59"/>
      <c r="M118" s="87"/>
      <c r="N118" s="87"/>
      <c r="O118" s="87"/>
      <c r="P118" s="87"/>
      <c r="Q118" s="87"/>
      <c r="R118" s="87"/>
      <c r="S118" s="87"/>
      <c r="T118" s="87"/>
      <c r="U118" s="87"/>
      <c r="V118" s="87"/>
      <c r="W118" s="87"/>
    </row>
    <row r="119" spans="1:23" ht="13.5" customHeight="1" x14ac:dyDescent="0.2">
      <c r="A119" s="219"/>
      <c r="B119" s="87"/>
      <c r="C119" s="218"/>
      <c r="D119" s="218"/>
      <c r="E119" s="87"/>
      <c r="F119" s="87"/>
      <c r="G119" s="87"/>
      <c r="H119" s="87"/>
      <c r="I119" s="87"/>
      <c r="J119" s="87"/>
      <c r="K119" s="87"/>
      <c r="L119" s="59"/>
      <c r="M119" s="87"/>
      <c r="N119" s="87"/>
      <c r="O119" s="87"/>
      <c r="P119" s="87"/>
      <c r="Q119" s="87"/>
      <c r="R119" s="87"/>
      <c r="S119" s="87"/>
      <c r="T119" s="87"/>
      <c r="U119" s="87"/>
      <c r="V119" s="87"/>
      <c r="W119" s="87"/>
    </row>
    <row r="120" spans="1:23" ht="13.5" customHeight="1" x14ac:dyDescent="0.2">
      <c r="A120" s="219"/>
      <c r="B120" s="87"/>
      <c r="C120" s="218"/>
      <c r="D120" s="218"/>
      <c r="E120" s="87"/>
      <c r="F120" s="87"/>
      <c r="G120" s="87"/>
      <c r="H120" s="87"/>
      <c r="I120" s="87"/>
      <c r="J120" s="87"/>
      <c r="K120" s="87"/>
      <c r="L120" s="59"/>
      <c r="M120" s="87"/>
      <c r="N120" s="87"/>
      <c r="O120" s="87"/>
      <c r="P120" s="87"/>
      <c r="Q120" s="87"/>
      <c r="R120" s="87"/>
      <c r="S120" s="87"/>
      <c r="T120" s="87"/>
      <c r="U120" s="87"/>
      <c r="V120" s="87"/>
      <c r="W120" s="87"/>
    </row>
    <row r="121" spans="1:23" ht="13.5" customHeight="1" x14ac:dyDescent="0.2">
      <c r="A121" s="219"/>
      <c r="B121" s="87"/>
      <c r="C121" s="218"/>
      <c r="D121" s="218"/>
      <c r="E121" s="87"/>
      <c r="F121" s="87"/>
      <c r="G121" s="87"/>
      <c r="H121" s="87"/>
      <c r="I121" s="87"/>
      <c r="J121" s="87"/>
      <c r="K121" s="87"/>
      <c r="L121" s="59"/>
      <c r="M121" s="87"/>
      <c r="N121" s="87"/>
      <c r="O121" s="87"/>
      <c r="P121" s="87"/>
      <c r="Q121" s="87"/>
      <c r="R121" s="87"/>
      <c r="S121" s="87"/>
      <c r="T121" s="87"/>
      <c r="U121" s="87"/>
      <c r="V121" s="87"/>
      <c r="W121" s="87"/>
    </row>
    <row r="122" spans="1:23" ht="13.5" customHeight="1" x14ac:dyDescent="0.2">
      <c r="A122" s="219"/>
      <c r="B122" s="87"/>
      <c r="C122" s="218"/>
      <c r="D122" s="218"/>
      <c r="E122" s="87"/>
      <c r="F122" s="87"/>
      <c r="G122" s="87"/>
      <c r="H122" s="87"/>
      <c r="I122" s="87"/>
      <c r="J122" s="87"/>
      <c r="K122" s="87"/>
      <c r="L122" s="59"/>
      <c r="M122" s="87"/>
      <c r="N122" s="87"/>
      <c r="O122" s="87"/>
      <c r="P122" s="87"/>
      <c r="Q122" s="87"/>
      <c r="R122" s="87"/>
      <c r="S122" s="87"/>
      <c r="T122" s="87"/>
      <c r="U122" s="87"/>
      <c r="V122" s="87"/>
      <c r="W122" s="87"/>
    </row>
    <row r="123" spans="1:23" ht="13.5" customHeight="1" x14ac:dyDescent="0.2">
      <c r="A123" s="219"/>
      <c r="B123" s="87"/>
      <c r="C123" s="218"/>
      <c r="D123" s="218"/>
      <c r="E123" s="87"/>
      <c r="F123" s="87"/>
      <c r="G123" s="87"/>
      <c r="H123" s="87"/>
      <c r="I123" s="87"/>
      <c r="J123" s="87"/>
      <c r="K123" s="87"/>
      <c r="L123" s="59"/>
      <c r="M123" s="87"/>
      <c r="N123" s="87"/>
      <c r="O123" s="87"/>
      <c r="P123" s="87"/>
      <c r="Q123" s="87"/>
      <c r="R123" s="87"/>
      <c r="S123" s="87"/>
      <c r="T123" s="87"/>
      <c r="U123" s="87"/>
      <c r="V123" s="87"/>
      <c r="W123" s="87"/>
    </row>
    <row r="124" spans="1:23" ht="13.5" customHeight="1" x14ac:dyDescent="0.2">
      <c r="A124" s="219"/>
      <c r="B124" s="87"/>
      <c r="C124" s="218"/>
      <c r="D124" s="218"/>
      <c r="E124" s="87"/>
      <c r="F124" s="87"/>
      <c r="G124" s="87"/>
      <c r="H124" s="87"/>
      <c r="I124" s="87"/>
      <c r="J124" s="87"/>
      <c r="K124" s="87"/>
      <c r="L124" s="59"/>
      <c r="M124" s="87"/>
      <c r="N124" s="87"/>
      <c r="O124" s="87"/>
      <c r="P124" s="87"/>
      <c r="Q124" s="87"/>
      <c r="R124" s="87"/>
      <c r="S124" s="87"/>
      <c r="T124" s="87"/>
      <c r="U124" s="87"/>
      <c r="V124" s="87"/>
      <c r="W124" s="87"/>
    </row>
    <row r="125" spans="1:23" ht="13.5" customHeight="1" x14ac:dyDescent="0.2">
      <c r="A125" s="219"/>
      <c r="B125" s="87"/>
      <c r="C125" s="218"/>
      <c r="D125" s="218"/>
      <c r="E125" s="87"/>
      <c r="F125" s="87"/>
      <c r="G125" s="87"/>
      <c r="H125" s="87"/>
      <c r="I125" s="87"/>
      <c r="J125" s="87"/>
      <c r="K125" s="87"/>
      <c r="L125" s="59"/>
      <c r="M125" s="87"/>
      <c r="N125" s="87"/>
      <c r="O125" s="87"/>
      <c r="P125" s="87"/>
      <c r="Q125" s="87"/>
      <c r="R125" s="87"/>
      <c r="S125" s="87"/>
      <c r="T125" s="87"/>
      <c r="U125" s="87"/>
      <c r="V125" s="87"/>
      <c r="W125" s="87"/>
    </row>
    <row r="126" spans="1:23" ht="13.5" customHeight="1" x14ac:dyDescent="0.2">
      <c r="A126" s="219"/>
      <c r="B126" s="87"/>
      <c r="C126" s="218"/>
      <c r="D126" s="218"/>
      <c r="E126" s="87"/>
      <c r="F126" s="87"/>
      <c r="G126" s="87"/>
      <c r="H126" s="87"/>
      <c r="I126" s="87"/>
      <c r="J126" s="87"/>
      <c r="K126" s="87"/>
      <c r="L126" s="59"/>
      <c r="M126" s="87"/>
      <c r="N126" s="87"/>
      <c r="O126" s="87"/>
      <c r="P126" s="87"/>
      <c r="Q126" s="87"/>
      <c r="R126" s="87"/>
      <c r="S126" s="87"/>
      <c r="T126" s="87"/>
      <c r="U126" s="87"/>
      <c r="V126" s="87"/>
      <c r="W126" s="87"/>
    </row>
    <row r="127" spans="1:23" ht="13.5" customHeight="1" x14ac:dyDescent="0.2">
      <c r="A127" s="219"/>
      <c r="B127" s="87"/>
      <c r="C127" s="218"/>
      <c r="D127" s="218"/>
      <c r="E127" s="87"/>
      <c r="F127" s="87"/>
      <c r="G127" s="87"/>
      <c r="H127" s="87"/>
      <c r="I127" s="87"/>
      <c r="J127" s="87"/>
      <c r="K127" s="87"/>
      <c r="L127" s="59"/>
      <c r="M127" s="87"/>
      <c r="N127" s="87"/>
      <c r="O127" s="87"/>
      <c r="P127" s="87"/>
      <c r="Q127" s="87"/>
      <c r="R127" s="87"/>
      <c r="S127" s="87"/>
      <c r="T127" s="87"/>
      <c r="U127" s="87"/>
      <c r="V127" s="87"/>
      <c r="W127" s="87"/>
    </row>
    <row r="128" spans="1:23" ht="13.5" customHeight="1" x14ac:dyDescent="0.2">
      <c r="A128" s="219"/>
      <c r="B128" s="87"/>
      <c r="C128" s="218"/>
      <c r="D128" s="218"/>
      <c r="E128" s="87"/>
      <c r="F128" s="87"/>
      <c r="G128" s="87"/>
      <c r="H128" s="87"/>
      <c r="I128" s="87"/>
      <c r="J128" s="87"/>
      <c r="K128" s="87"/>
      <c r="L128" s="59"/>
      <c r="M128" s="87"/>
      <c r="N128" s="87"/>
      <c r="O128" s="87"/>
      <c r="P128" s="87"/>
      <c r="Q128" s="87"/>
      <c r="R128" s="87"/>
      <c r="S128" s="87"/>
      <c r="T128" s="87"/>
      <c r="U128" s="87"/>
      <c r="V128" s="87"/>
      <c r="W128" s="87"/>
    </row>
    <row r="129" spans="1:23" ht="13.5" customHeight="1" x14ac:dyDescent="0.2">
      <c r="A129" s="219"/>
      <c r="B129" s="87"/>
      <c r="C129" s="218"/>
      <c r="D129" s="218"/>
      <c r="E129" s="87"/>
      <c r="F129" s="87"/>
      <c r="G129" s="87"/>
      <c r="H129" s="87"/>
      <c r="I129" s="87"/>
      <c r="J129" s="87"/>
      <c r="K129" s="87"/>
      <c r="L129" s="59"/>
      <c r="M129" s="87"/>
      <c r="N129" s="87"/>
      <c r="O129" s="87"/>
      <c r="P129" s="87"/>
      <c r="Q129" s="87"/>
      <c r="R129" s="87"/>
      <c r="S129" s="87"/>
      <c r="T129" s="87"/>
      <c r="U129" s="87"/>
      <c r="V129" s="87"/>
      <c r="W129" s="87"/>
    </row>
    <row r="130" spans="1:23" ht="13.5" customHeight="1" x14ac:dyDescent="0.2">
      <c r="A130" s="219"/>
      <c r="B130" s="87"/>
      <c r="C130" s="218"/>
      <c r="D130" s="218"/>
      <c r="E130" s="87"/>
      <c r="F130" s="87"/>
      <c r="G130" s="87"/>
      <c r="H130" s="87"/>
      <c r="I130" s="87"/>
      <c r="J130" s="87"/>
      <c r="K130" s="87"/>
      <c r="L130" s="59"/>
      <c r="M130" s="87"/>
      <c r="N130" s="87"/>
      <c r="O130" s="87"/>
      <c r="P130" s="87"/>
      <c r="Q130" s="87"/>
      <c r="R130" s="87"/>
      <c r="S130" s="87"/>
      <c r="T130" s="87"/>
      <c r="U130" s="87"/>
      <c r="V130" s="87"/>
      <c r="W130" s="87"/>
    </row>
    <row r="131" spans="1:23" ht="13.5" customHeight="1" x14ac:dyDescent="0.2">
      <c r="A131" s="219"/>
      <c r="B131" s="87"/>
      <c r="C131" s="218"/>
      <c r="D131" s="218"/>
      <c r="E131" s="87"/>
      <c r="F131" s="87"/>
      <c r="G131" s="87"/>
      <c r="H131" s="87"/>
      <c r="I131" s="87"/>
      <c r="J131" s="87"/>
      <c r="K131" s="87"/>
      <c r="L131" s="59"/>
      <c r="M131" s="87"/>
      <c r="N131" s="87"/>
      <c r="O131" s="87"/>
      <c r="P131" s="87"/>
      <c r="Q131" s="87"/>
      <c r="R131" s="87"/>
      <c r="S131" s="87"/>
      <c r="T131" s="87"/>
      <c r="U131" s="87"/>
      <c r="V131" s="87"/>
      <c r="W131" s="87"/>
    </row>
    <row r="132" spans="1:23" ht="13.5" customHeight="1" x14ac:dyDescent="0.2">
      <c r="A132" s="219"/>
      <c r="B132" s="87"/>
      <c r="C132" s="218"/>
      <c r="D132" s="218"/>
      <c r="E132" s="87"/>
      <c r="F132" s="87"/>
      <c r="G132" s="87"/>
      <c r="H132" s="87"/>
      <c r="I132" s="87"/>
      <c r="J132" s="87"/>
      <c r="K132" s="87"/>
      <c r="L132" s="59"/>
      <c r="M132" s="87"/>
      <c r="N132" s="87"/>
      <c r="O132" s="87"/>
      <c r="P132" s="87"/>
      <c r="Q132" s="87"/>
      <c r="R132" s="87"/>
      <c r="S132" s="87"/>
      <c r="T132" s="87"/>
      <c r="U132" s="87"/>
      <c r="V132" s="87"/>
      <c r="W132" s="87"/>
    </row>
    <row r="133" spans="1:23" ht="13.5" customHeight="1" x14ac:dyDescent="0.2">
      <c r="A133" s="219"/>
      <c r="B133" s="87"/>
      <c r="C133" s="218"/>
      <c r="D133" s="218"/>
      <c r="E133" s="87"/>
      <c r="F133" s="87"/>
      <c r="G133" s="87"/>
      <c r="H133" s="87"/>
      <c r="I133" s="87"/>
      <c r="J133" s="87"/>
      <c r="K133" s="87"/>
      <c r="L133" s="59"/>
      <c r="M133" s="87"/>
      <c r="N133" s="87"/>
      <c r="O133" s="87"/>
      <c r="P133" s="87"/>
      <c r="Q133" s="87"/>
      <c r="R133" s="87"/>
      <c r="S133" s="87"/>
      <c r="T133" s="87"/>
      <c r="U133" s="87"/>
      <c r="V133" s="87"/>
      <c r="W133" s="87"/>
    </row>
    <row r="134" spans="1:23" ht="13.5" customHeight="1" x14ac:dyDescent="0.2">
      <c r="A134" s="219"/>
      <c r="B134" s="87"/>
      <c r="C134" s="218"/>
      <c r="D134" s="218"/>
      <c r="E134" s="87"/>
      <c r="F134" s="87"/>
      <c r="G134" s="87"/>
      <c r="H134" s="87"/>
      <c r="I134" s="87"/>
      <c r="J134" s="87"/>
      <c r="K134" s="87"/>
      <c r="L134" s="59"/>
      <c r="M134" s="87"/>
      <c r="N134" s="87"/>
      <c r="O134" s="87"/>
      <c r="P134" s="87"/>
      <c r="Q134" s="87"/>
      <c r="R134" s="87"/>
      <c r="S134" s="87"/>
      <c r="T134" s="87"/>
      <c r="U134" s="87"/>
      <c r="V134" s="87"/>
      <c r="W134" s="87"/>
    </row>
    <row r="135" spans="1:23" ht="13.5" customHeight="1" x14ac:dyDescent="0.2">
      <c r="A135" s="219"/>
      <c r="B135" s="87"/>
      <c r="C135" s="218"/>
      <c r="D135" s="218"/>
      <c r="E135" s="87"/>
      <c r="F135" s="87"/>
      <c r="G135" s="87"/>
      <c r="H135" s="87"/>
      <c r="I135" s="87"/>
      <c r="J135" s="87"/>
      <c r="K135" s="87"/>
      <c r="L135" s="59"/>
      <c r="M135" s="87"/>
      <c r="N135" s="87"/>
      <c r="O135" s="87"/>
      <c r="P135" s="87"/>
      <c r="Q135" s="87"/>
      <c r="R135" s="87"/>
      <c r="S135" s="87"/>
      <c r="T135" s="87"/>
      <c r="U135" s="87"/>
      <c r="V135" s="87"/>
      <c r="W135" s="87"/>
    </row>
    <row r="136" spans="1:23" ht="13.5" customHeight="1" x14ac:dyDescent="0.2">
      <c r="A136" s="219"/>
      <c r="B136" s="87"/>
      <c r="C136" s="218"/>
      <c r="D136" s="218"/>
      <c r="E136" s="87"/>
      <c r="F136" s="87"/>
      <c r="G136" s="87"/>
      <c r="H136" s="87"/>
      <c r="I136" s="87"/>
      <c r="J136" s="87"/>
      <c r="K136" s="87"/>
      <c r="L136" s="59"/>
      <c r="M136" s="87"/>
      <c r="N136" s="87"/>
      <c r="O136" s="87"/>
      <c r="P136" s="87"/>
      <c r="Q136" s="87"/>
      <c r="R136" s="87"/>
      <c r="S136" s="87"/>
      <c r="T136" s="87"/>
      <c r="U136" s="87"/>
      <c r="V136" s="87"/>
      <c r="W136" s="87"/>
    </row>
    <row r="137" spans="1:23" ht="13.5" customHeight="1" x14ac:dyDescent="0.2">
      <c r="A137" s="219"/>
      <c r="B137" s="87"/>
      <c r="C137" s="218"/>
      <c r="D137" s="218"/>
      <c r="E137" s="87"/>
      <c r="F137" s="87"/>
      <c r="G137" s="87"/>
      <c r="H137" s="87"/>
      <c r="I137" s="87"/>
      <c r="J137" s="87"/>
      <c r="K137" s="87"/>
      <c r="L137" s="59"/>
      <c r="M137" s="87"/>
      <c r="N137" s="87"/>
      <c r="O137" s="87"/>
      <c r="P137" s="87"/>
      <c r="Q137" s="87"/>
      <c r="R137" s="87"/>
      <c r="S137" s="87"/>
      <c r="T137" s="87"/>
      <c r="U137" s="87"/>
      <c r="V137" s="87"/>
      <c r="W137" s="87"/>
    </row>
    <row r="138" spans="1:23" ht="13.5" customHeight="1" x14ac:dyDescent="0.2">
      <c r="A138" s="219"/>
      <c r="B138" s="87"/>
      <c r="C138" s="218"/>
      <c r="D138" s="218"/>
      <c r="E138" s="87"/>
      <c r="F138" s="87"/>
      <c r="G138" s="87"/>
      <c r="H138" s="87"/>
      <c r="I138" s="87"/>
      <c r="J138" s="87"/>
      <c r="K138" s="87"/>
      <c r="L138" s="59"/>
      <c r="M138" s="87"/>
      <c r="N138" s="87"/>
      <c r="O138" s="87"/>
      <c r="P138" s="87"/>
      <c r="Q138" s="87"/>
      <c r="R138" s="87"/>
      <c r="S138" s="87"/>
      <c r="T138" s="87"/>
      <c r="U138" s="87"/>
      <c r="V138" s="87"/>
      <c r="W138" s="87"/>
    </row>
    <row r="139" spans="1:23" ht="13.5" customHeight="1" x14ac:dyDescent="0.2">
      <c r="A139" s="219"/>
      <c r="B139" s="87"/>
      <c r="C139" s="218"/>
      <c r="D139" s="218"/>
      <c r="E139" s="87"/>
      <c r="F139" s="87"/>
      <c r="G139" s="87"/>
      <c r="H139" s="87"/>
      <c r="I139" s="87"/>
      <c r="J139" s="87"/>
      <c r="K139" s="87"/>
      <c r="L139" s="59"/>
      <c r="M139" s="87"/>
      <c r="N139" s="87"/>
      <c r="O139" s="87"/>
      <c r="P139" s="87"/>
      <c r="Q139" s="87"/>
      <c r="R139" s="87"/>
      <c r="S139" s="87"/>
      <c r="T139" s="87"/>
      <c r="U139" s="87"/>
      <c r="V139" s="87"/>
      <c r="W139" s="87"/>
    </row>
    <row r="140" spans="1:23" ht="13.5" customHeight="1" x14ac:dyDescent="0.2">
      <c r="A140" s="219"/>
      <c r="B140" s="87"/>
      <c r="C140" s="218"/>
      <c r="D140" s="218"/>
      <c r="E140" s="87"/>
      <c r="F140" s="87"/>
      <c r="G140" s="87"/>
      <c r="H140" s="87"/>
      <c r="I140" s="87"/>
      <c r="J140" s="87"/>
      <c r="K140" s="87"/>
      <c r="L140" s="59"/>
      <c r="M140" s="87"/>
      <c r="N140" s="87"/>
      <c r="O140" s="87"/>
      <c r="P140" s="87"/>
      <c r="Q140" s="87"/>
      <c r="R140" s="87"/>
      <c r="S140" s="87"/>
      <c r="T140" s="87"/>
      <c r="U140" s="87"/>
      <c r="V140" s="87"/>
      <c r="W140" s="87"/>
    </row>
    <row r="141" spans="1:23" ht="13.5" customHeight="1" x14ac:dyDescent="0.2">
      <c r="A141" s="219"/>
      <c r="B141" s="87"/>
      <c r="C141" s="218"/>
      <c r="D141" s="218"/>
      <c r="E141" s="87"/>
      <c r="F141" s="87"/>
      <c r="G141" s="87"/>
      <c r="H141" s="87"/>
      <c r="I141" s="87"/>
      <c r="J141" s="87"/>
      <c r="K141" s="87"/>
      <c r="L141" s="59"/>
      <c r="M141" s="87"/>
      <c r="N141" s="87"/>
      <c r="O141" s="87"/>
      <c r="P141" s="87"/>
      <c r="Q141" s="87"/>
      <c r="R141" s="87"/>
      <c r="S141" s="87"/>
      <c r="T141" s="87"/>
      <c r="U141" s="87"/>
      <c r="V141" s="87"/>
      <c r="W141" s="87"/>
    </row>
    <row r="142" spans="1:23" ht="13.5" customHeight="1" x14ac:dyDescent="0.2">
      <c r="A142" s="219"/>
      <c r="B142" s="87"/>
      <c r="C142" s="218"/>
      <c r="D142" s="218"/>
      <c r="E142" s="87"/>
      <c r="F142" s="87"/>
      <c r="G142" s="87"/>
      <c r="H142" s="87"/>
      <c r="I142" s="87"/>
      <c r="J142" s="87"/>
      <c r="K142" s="87"/>
      <c r="L142" s="59"/>
      <c r="M142" s="87"/>
      <c r="N142" s="87"/>
      <c r="O142" s="87"/>
      <c r="P142" s="87"/>
      <c r="Q142" s="87"/>
      <c r="R142" s="87"/>
      <c r="S142" s="87"/>
      <c r="T142" s="87"/>
      <c r="U142" s="87"/>
      <c r="V142" s="87"/>
      <c r="W142" s="87"/>
    </row>
    <row r="143" spans="1:23" ht="13.5" customHeight="1" x14ac:dyDescent="0.2">
      <c r="A143" s="219"/>
      <c r="B143" s="87"/>
      <c r="C143" s="218"/>
      <c r="D143" s="218"/>
      <c r="E143" s="87"/>
      <c r="F143" s="87"/>
      <c r="G143" s="87"/>
      <c r="H143" s="87"/>
      <c r="I143" s="87"/>
      <c r="J143" s="87"/>
      <c r="K143" s="87"/>
      <c r="L143" s="59"/>
      <c r="M143" s="87"/>
      <c r="N143" s="87"/>
      <c r="O143" s="87"/>
      <c r="P143" s="87"/>
      <c r="Q143" s="87"/>
      <c r="R143" s="87"/>
      <c r="S143" s="87"/>
      <c r="T143" s="87"/>
      <c r="U143" s="87"/>
      <c r="V143" s="87"/>
      <c r="W143" s="87"/>
    </row>
    <row r="144" spans="1:23" ht="13.5" customHeight="1" x14ac:dyDescent="0.2">
      <c r="A144" s="219"/>
      <c r="B144" s="87"/>
      <c r="C144" s="218"/>
      <c r="D144" s="218"/>
      <c r="E144" s="87"/>
      <c r="F144" s="87"/>
      <c r="G144" s="87"/>
      <c r="H144" s="87"/>
      <c r="I144" s="87"/>
      <c r="J144" s="87"/>
      <c r="K144" s="87"/>
      <c r="L144" s="59"/>
      <c r="M144" s="87"/>
      <c r="N144" s="87"/>
      <c r="O144" s="87"/>
      <c r="P144" s="87"/>
      <c r="Q144" s="87"/>
      <c r="R144" s="87"/>
      <c r="S144" s="87"/>
      <c r="T144" s="87"/>
      <c r="U144" s="87"/>
      <c r="V144" s="87"/>
      <c r="W144" s="87"/>
    </row>
    <row r="145" spans="1:23" ht="13.5" customHeight="1" x14ac:dyDescent="0.2">
      <c r="A145" s="219"/>
      <c r="B145" s="87"/>
      <c r="C145" s="218"/>
      <c r="D145" s="218"/>
      <c r="E145" s="87"/>
      <c r="F145" s="87"/>
      <c r="G145" s="87"/>
      <c r="H145" s="87"/>
      <c r="I145" s="87"/>
      <c r="J145" s="87"/>
      <c r="K145" s="87"/>
      <c r="L145" s="59"/>
      <c r="M145" s="87"/>
      <c r="N145" s="87"/>
      <c r="O145" s="87"/>
      <c r="P145" s="87"/>
      <c r="Q145" s="87"/>
      <c r="R145" s="87"/>
      <c r="S145" s="87"/>
      <c r="T145" s="87"/>
      <c r="U145" s="87"/>
      <c r="V145" s="87"/>
      <c r="W145" s="87"/>
    </row>
    <row r="146" spans="1:23" ht="13.5" customHeight="1" x14ac:dyDescent="0.2">
      <c r="A146" s="219"/>
      <c r="B146" s="87"/>
      <c r="C146" s="218"/>
      <c r="D146" s="218"/>
      <c r="E146" s="87"/>
      <c r="F146" s="87"/>
      <c r="G146" s="87"/>
      <c r="H146" s="87"/>
      <c r="I146" s="87"/>
      <c r="J146" s="87"/>
      <c r="K146" s="87"/>
      <c r="L146" s="59"/>
      <c r="M146" s="87"/>
      <c r="N146" s="87"/>
      <c r="O146" s="87"/>
      <c r="P146" s="87"/>
      <c r="Q146" s="87"/>
      <c r="R146" s="87"/>
      <c r="S146" s="87"/>
      <c r="T146" s="87"/>
      <c r="U146" s="87"/>
      <c r="V146" s="87"/>
      <c r="W146" s="87"/>
    </row>
    <row r="147" spans="1:23" ht="13.5" customHeight="1" x14ac:dyDescent="0.2">
      <c r="A147" s="219"/>
      <c r="B147" s="87"/>
      <c r="C147" s="218"/>
      <c r="D147" s="218"/>
      <c r="E147" s="87"/>
      <c r="F147" s="87"/>
      <c r="G147" s="87"/>
      <c r="H147" s="87"/>
      <c r="I147" s="87"/>
      <c r="J147" s="87"/>
      <c r="K147" s="87"/>
      <c r="L147" s="59"/>
      <c r="M147" s="87"/>
      <c r="N147" s="87"/>
      <c r="O147" s="87"/>
      <c r="P147" s="87"/>
      <c r="Q147" s="87"/>
      <c r="R147" s="87"/>
      <c r="S147" s="87"/>
      <c r="T147" s="87"/>
      <c r="U147" s="87"/>
      <c r="V147" s="87"/>
      <c r="W147" s="87"/>
    </row>
    <row r="148" spans="1:23" ht="13.5" customHeight="1" x14ac:dyDescent="0.2">
      <c r="A148" s="219"/>
      <c r="B148" s="87"/>
      <c r="C148" s="218"/>
      <c r="D148" s="218"/>
      <c r="E148" s="87"/>
      <c r="F148" s="87"/>
      <c r="G148" s="87"/>
      <c r="H148" s="87"/>
      <c r="I148" s="87"/>
      <c r="J148" s="87"/>
      <c r="K148" s="87"/>
      <c r="L148" s="59"/>
      <c r="M148" s="87"/>
      <c r="N148" s="87"/>
      <c r="O148" s="87"/>
      <c r="P148" s="87"/>
      <c r="Q148" s="87"/>
      <c r="R148" s="87"/>
      <c r="S148" s="87"/>
      <c r="T148" s="87"/>
      <c r="U148" s="87"/>
      <c r="V148" s="87"/>
      <c r="W148" s="87"/>
    </row>
    <row r="149" spans="1:23" ht="13.5" customHeight="1" x14ac:dyDescent="0.2">
      <c r="A149" s="219"/>
      <c r="B149" s="87"/>
      <c r="C149" s="218"/>
      <c r="D149" s="218"/>
      <c r="E149" s="87"/>
      <c r="F149" s="87"/>
      <c r="G149" s="87"/>
      <c r="H149" s="87"/>
      <c r="I149" s="87"/>
      <c r="J149" s="87"/>
      <c r="K149" s="87"/>
      <c r="L149" s="59"/>
      <c r="M149" s="87"/>
      <c r="N149" s="87"/>
      <c r="O149" s="87"/>
      <c r="P149" s="87"/>
      <c r="Q149" s="87"/>
      <c r="R149" s="87"/>
      <c r="S149" s="87"/>
      <c r="T149" s="87"/>
      <c r="U149" s="87"/>
      <c r="V149" s="87"/>
      <c r="W149" s="87"/>
    </row>
    <row r="150" spans="1:23" ht="13.5" customHeight="1" x14ac:dyDescent="0.2">
      <c r="A150" s="219"/>
      <c r="B150" s="87"/>
      <c r="C150" s="218"/>
      <c r="D150" s="218"/>
      <c r="E150" s="87"/>
      <c r="F150" s="87"/>
      <c r="G150" s="87"/>
      <c r="H150" s="87"/>
      <c r="I150" s="87"/>
      <c r="J150" s="87"/>
      <c r="K150" s="87"/>
      <c r="L150" s="59"/>
      <c r="M150" s="87"/>
      <c r="N150" s="87"/>
      <c r="O150" s="87"/>
      <c r="P150" s="87"/>
      <c r="Q150" s="87"/>
      <c r="R150" s="87"/>
      <c r="S150" s="87"/>
      <c r="T150" s="87"/>
      <c r="U150" s="87"/>
      <c r="V150" s="87"/>
      <c r="W150" s="87"/>
    </row>
    <row r="151" spans="1:23" ht="13.5" customHeight="1" x14ac:dyDescent="0.2">
      <c r="A151" s="219"/>
      <c r="B151" s="87"/>
      <c r="C151" s="218"/>
      <c r="D151" s="218"/>
      <c r="E151" s="87"/>
      <c r="F151" s="87"/>
      <c r="G151" s="87"/>
      <c r="H151" s="87"/>
      <c r="I151" s="87"/>
      <c r="J151" s="87"/>
      <c r="K151" s="87"/>
      <c r="L151" s="59"/>
      <c r="M151" s="87"/>
      <c r="N151" s="87"/>
      <c r="O151" s="87"/>
      <c r="P151" s="87"/>
      <c r="Q151" s="87"/>
      <c r="R151" s="87"/>
      <c r="S151" s="87"/>
      <c r="T151" s="87"/>
      <c r="U151" s="87"/>
      <c r="V151" s="87"/>
      <c r="W151" s="87"/>
    </row>
    <row r="152" spans="1:23" ht="13.5" customHeight="1" x14ac:dyDescent="0.2">
      <c r="A152" s="219"/>
      <c r="B152" s="87"/>
      <c r="C152" s="218"/>
      <c r="D152" s="218"/>
      <c r="E152" s="87"/>
      <c r="F152" s="87"/>
      <c r="G152" s="87"/>
      <c r="H152" s="87"/>
      <c r="I152" s="87"/>
      <c r="J152" s="87"/>
      <c r="K152" s="87"/>
      <c r="L152" s="59"/>
      <c r="M152" s="87"/>
      <c r="N152" s="87"/>
      <c r="O152" s="87"/>
      <c r="P152" s="87"/>
      <c r="Q152" s="87"/>
      <c r="R152" s="87"/>
      <c r="S152" s="87"/>
      <c r="T152" s="87"/>
      <c r="U152" s="87"/>
      <c r="V152" s="87"/>
      <c r="W152" s="87"/>
    </row>
    <row r="153" spans="1:23" ht="13.5" customHeight="1" x14ac:dyDescent="0.2">
      <c r="A153" s="219"/>
      <c r="B153" s="87"/>
      <c r="C153" s="218"/>
      <c r="D153" s="218"/>
      <c r="E153" s="87"/>
      <c r="F153" s="87"/>
      <c r="G153" s="87"/>
      <c r="H153" s="87"/>
      <c r="I153" s="87"/>
      <c r="J153" s="87"/>
      <c r="K153" s="87"/>
      <c r="L153" s="59"/>
      <c r="M153" s="87"/>
      <c r="N153" s="87"/>
      <c r="O153" s="87"/>
      <c r="P153" s="87"/>
      <c r="Q153" s="87"/>
      <c r="R153" s="87"/>
      <c r="S153" s="87"/>
      <c r="T153" s="87"/>
      <c r="U153" s="87"/>
      <c r="V153" s="87"/>
      <c r="W153" s="87"/>
    </row>
    <row r="154" spans="1:23" ht="13.5" customHeight="1" x14ac:dyDescent="0.2">
      <c r="A154" s="219"/>
      <c r="B154" s="87"/>
      <c r="C154" s="218"/>
      <c r="D154" s="218"/>
      <c r="E154" s="87"/>
      <c r="F154" s="87"/>
      <c r="G154" s="87"/>
      <c r="H154" s="87"/>
      <c r="I154" s="87"/>
      <c r="J154" s="87"/>
      <c r="K154" s="87"/>
      <c r="L154" s="59"/>
      <c r="M154" s="87"/>
      <c r="N154" s="87"/>
      <c r="O154" s="87"/>
      <c r="P154" s="87"/>
      <c r="Q154" s="87"/>
      <c r="R154" s="87"/>
      <c r="S154" s="87"/>
      <c r="T154" s="87"/>
      <c r="U154" s="87"/>
      <c r="V154" s="87"/>
      <c r="W154" s="87"/>
    </row>
    <row r="155" spans="1:23" ht="13.5" customHeight="1" x14ac:dyDescent="0.2">
      <c r="A155" s="219"/>
      <c r="B155" s="87"/>
      <c r="C155" s="218"/>
      <c r="D155" s="218"/>
      <c r="E155" s="87"/>
      <c r="F155" s="87"/>
      <c r="G155" s="87"/>
      <c r="H155" s="87"/>
      <c r="I155" s="87"/>
      <c r="J155" s="87"/>
      <c r="K155" s="87"/>
      <c r="L155" s="59"/>
      <c r="M155" s="87"/>
      <c r="N155" s="87"/>
      <c r="O155" s="87"/>
      <c r="P155" s="87"/>
      <c r="Q155" s="87"/>
      <c r="R155" s="87"/>
      <c r="S155" s="87"/>
      <c r="T155" s="87"/>
      <c r="U155" s="87"/>
      <c r="V155" s="87"/>
      <c r="W155" s="87"/>
    </row>
    <row r="156" spans="1:23" ht="13.5" customHeight="1" x14ac:dyDescent="0.2">
      <c r="A156" s="219"/>
      <c r="B156" s="87"/>
      <c r="C156" s="218"/>
      <c r="D156" s="218"/>
      <c r="E156" s="87"/>
      <c r="F156" s="87"/>
      <c r="G156" s="87"/>
      <c r="H156" s="87"/>
      <c r="I156" s="87"/>
      <c r="J156" s="87"/>
      <c r="K156" s="87"/>
      <c r="L156" s="59"/>
      <c r="M156" s="87"/>
      <c r="N156" s="87"/>
      <c r="O156" s="87"/>
      <c r="P156" s="87"/>
      <c r="Q156" s="87"/>
      <c r="R156" s="87"/>
      <c r="S156" s="87"/>
      <c r="T156" s="87"/>
      <c r="U156" s="87"/>
      <c r="V156" s="87"/>
      <c r="W156" s="87"/>
    </row>
    <row r="157" spans="1:23" ht="13.5" customHeight="1" x14ac:dyDescent="0.2">
      <c r="A157" s="219"/>
      <c r="B157" s="87"/>
      <c r="C157" s="218"/>
      <c r="D157" s="218"/>
      <c r="E157" s="87"/>
      <c r="F157" s="87"/>
      <c r="G157" s="87"/>
      <c r="H157" s="87"/>
      <c r="I157" s="87"/>
      <c r="J157" s="87"/>
      <c r="K157" s="87"/>
      <c r="L157" s="59"/>
      <c r="M157" s="87"/>
      <c r="N157" s="87"/>
      <c r="O157" s="87"/>
      <c r="P157" s="87"/>
      <c r="Q157" s="87"/>
      <c r="R157" s="87"/>
      <c r="S157" s="87"/>
      <c r="T157" s="87"/>
      <c r="U157" s="87"/>
      <c r="V157" s="87"/>
      <c r="W157" s="87"/>
    </row>
    <row r="158" spans="1:23" ht="13.5" customHeight="1" x14ac:dyDescent="0.2">
      <c r="A158" s="219"/>
      <c r="B158" s="87"/>
      <c r="C158" s="218"/>
      <c r="D158" s="218"/>
      <c r="E158" s="87"/>
      <c r="F158" s="87"/>
      <c r="G158" s="87"/>
      <c r="H158" s="87"/>
      <c r="I158" s="87"/>
      <c r="J158" s="87"/>
      <c r="K158" s="87"/>
      <c r="L158" s="59"/>
      <c r="M158" s="87"/>
      <c r="N158" s="87"/>
      <c r="O158" s="87"/>
      <c r="P158" s="87"/>
      <c r="Q158" s="87"/>
      <c r="R158" s="87"/>
      <c r="S158" s="87"/>
      <c r="T158" s="87"/>
      <c r="U158" s="87"/>
      <c r="V158" s="87"/>
      <c r="W158" s="87"/>
    </row>
    <row r="159" spans="1:23" ht="13.5" customHeight="1" x14ac:dyDescent="0.2">
      <c r="A159" s="219"/>
      <c r="B159" s="87"/>
      <c r="C159" s="218"/>
      <c r="D159" s="218"/>
      <c r="E159" s="87"/>
      <c r="F159" s="87"/>
      <c r="G159" s="87"/>
      <c r="H159" s="87"/>
      <c r="I159" s="87"/>
      <c r="J159" s="87"/>
      <c r="K159" s="87"/>
      <c r="L159" s="59"/>
      <c r="M159" s="87"/>
      <c r="N159" s="87"/>
      <c r="O159" s="87"/>
      <c r="P159" s="87"/>
      <c r="Q159" s="87"/>
      <c r="R159" s="87"/>
      <c r="S159" s="87"/>
      <c r="T159" s="87"/>
      <c r="U159" s="87"/>
      <c r="V159" s="87"/>
      <c r="W159" s="87"/>
    </row>
    <row r="160" spans="1:23" ht="13.5" customHeight="1" x14ac:dyDescent="0.2">
      <c r="A160" s="219"/>
      <c r="B160" s="87"/>
      <c r="C160" s="218"/>
      <c r="D160" s="218"/>
      <c r="E160" s="87"/>
      <c r="F160" s="87"/>
      <c r="G160" s="87"/>
      <c r="H160" s="87"/>
      <c r="I160" s="87"/>
      <c r="J160" s="87"/>
      <c r="K160" s="87"/>
      <c r="L160" s="59"/>
      <c r="M160" s="87"/>
      <c r="N160" s="87"/>
      <c r="O160" s="87"/>
      <c r="P160" s="87"/>
      <c r="Q160" s="87"/>
      <c r="R160" s="87"/>
      <c r="S160" s="87"/>
      <c r="T160" s="87"/>
      <c r="U160" s="87"/>
      <c r="V160" s="87"/>
      <c r="W160" s="87"/>
    </row>
    <row r="161" spans="1:23" ht="13.5" customHeight="1" x14ac:dyDescent="0.2">
      <c r="A161" s="219"/>
      <c r="B161" s="87"/>
      <c r="C161" s="218"/>
      <c r="D161" s="218"/>
      <c r="E161" s="87"/>
      <c r="F161" s="87"/>
      <c r="G161" s="87"/>
      <c r="H161" s="87"/>
      <c r="I161" s="87"/>
      <c r="J161" s="87"/>
      <c r="K161" s="87"/>
      <c r="L161" s="59"/>
      <c r="M161" s="87"/>
      <c r="N161" s="87"/>
      <c r="O161" s="87"/>
      <c r="P161" s="87"/>
      <c r="Q161" s="87"/>
      <c r="R161" s="87"/>
      <c r="S161" s="87"/>
      <c r="T161" s="87"/>
      <c r="U161" s="87"/>
      <c r="V161" s="87"/>
      <c r="W161" s="87"/>
    </row>
    <row r="162" spans="1:23" ht="13.5" customHeight="1" x14ac:dyDescent="0.2">
      <c r="A162" s="219"/>
      <c r="B162" s="87"/>
      <c r="C162" s="218"/>
      <c r="D162" s="218"/>
      <c r="E162" s="87"/>
      <c r="F162" s="87"/>
      <c r="G162" s="87"/>
      <c r="H162" s="87"/>
      <c r="I162" s="87"/>
      <c r="J162" s="87"/>
      <c r="K162" s="87"/>
      <c r="L162" s="59"/>
      <c r="M162" s="87"/>
      <c r="N162" s="87"/>
      <c r="O162" s="87"/>
      <c r="P162" s="87"/>
      <c r="Q162" s="87"/>
      <c r="R162" s="87"/>
      <c r="S162" s="87"/>
      <c r="T162" s="87"/>
      <c r="U162" s="87"/>
      <c r="V162" s="87"/>
      <c r="W162" s="87"/>
    </row>
    <row r="163" spans="1:23" ht="13.5" customHeight="1" x14ac:dyDescent="0.2">
      <c r="A163" s="219"/>
      <c r="B163" s="87"/>
      <c r="C163" s="218"/>
      <c r="D163" s="218"/>
      <c r="E163" s="87"/>
      <c r="F163" s="87"/>
      <c r="G163" s="87"/>
      <c r="H163" s="87"/>
      <c r="I163" s="87"/>
      <c r="J163" s="87"/>
      <c r="K163" s="87"/>
      <c r="L163" s="59"/>
      <c r="M163" s="87"/>
      <c r="N163" s="87"/>
      <c r="O163" s="87"/>
      <c r="P163" s="87"/>
      <c r="Q163" s="87"/>
      <c r="R163" s="87"/>
      <c r="S163" s="87"/>
      <c r="T163" s="87"/>
      <c r="U163" s="87"/>
      <c r="V163" s="87"/>
      <c r="W163" s="87"/>
    </row>
    <row r="164" spans="1:23" ht="13.5" customHeight="1" x14ac:dyDescent="0.2">
      <c r="A164" s="219"/>
      <c r="B164" s="87"/>
      <c r="C164" s="218"/>
      <c r="D164" s="218"/>
      <c r="E164" s="87"/>
      <c r="F164" s="87"/>
      <c r="G164" s="87"/>
      <c r="H164" s="87"/>
      <c r="I164" s="87"/>
      <c r="J164" s="87"/>
      <c r="K164" s="87"/>
      <c r="L164" s="59"/>
      <c r="M164" s="87"/>
      <c r="N164" s="87"/>
      <c r="O164" s="87"/>
      <c r="P164" s="87"/>
      <c r="Q164" s="87"/>
      <c r="R164" s="87"/>
      <c r="S164" s="87"/>
      <c r="T164" s="87"/>
      <c r="U164" s="87"/>
      <c r="V164" s="87"/>
      <c r="W164" s="87"/>
    </row>
    <row r="165" spans="1:23" ht="13.5" customHeight="1" x14ac:dyDescent="0.2">
      <c r="A165" s="219"/>
      <c r="B165" s="87"/>
      <c r="C165" s="218"/>
      <c r="D165" s="218"/>
      <c r="E165" s="87"/>
      <c r="F165" s="87"/>
      <c r="G165" s="87"/>
      <c r="H165" s="87"/>
      <c r="I165" s="87"/>
      <c r="J165" s="87"/>
      <c r="K165" s="87"/>
      <c r="L165" s="59"/>
      <c r="M165" s="87"/>
      <c r="N165" s="87"/>
      <c r="O165" s="87"/>
      <c r="P165" s="87"/>
      <c r="Q165" s="87"/>
      <c r="R165" s="87"/>
      <c r="S165" s="87"/>
      <c r="T165" s="87"/>
      <c r="U165" s="87"/>
      <c r="V165" s="87"/>
      <c r="W165" s="87"/>
    </row>
    <row r="166" spans="1:23" ht="13.5" customHeight="1" x14ac:dyDescent="0.2">
      <c r="A166" s="219"/>
      <c r="B166" s="87"/>
      <c r="C166" s="218"/>
      <c r="D166" s="218"/>
      <c r="E166" s="87"/>
      <c r="F166" s="87"/>
      <c r="G166" s="87"/>
      <c r="H166" s="87"/>
      <c r="I166" s="87"/>
      <c r="J166" s="87"/>
      <c r="K166" s="87"/>
      <c r="L166" s="59"/>
      <c r="M166" s="87"/>
      <c r="N166" s="87"/>
      <c r="O166" s="87"/>
      <c r="P166" s="87"/>
      <c r="Q166" s="87"/>
      <c r="R166" s="87"/>
      <c r="S166" s="87"/>
      <c r="T166" s="87"/>
      <c r="U166" s="87"/>
      <c r="V166" s="87"/>
      <c r="W166" s="87"/>
    </row>
    <row r="167" spans="1:23" ht="13.5" customHeight="1" x14ac:dyDescent="0.2">
      <c r="A167" s="219"/>
      <c r="B167" s="87"/>
      <c r="C167" s="218"/>
      <c r="D167" s="218"/>
      <c r="E167" s="87"/>
      <c r="F167" s="87"/>
      <c r="G167" s="87"/>
      <c r="H167" s="87"/>
      <c r="I167" s="87"/>
      <c r="J167" s="87"/>
      <c r="K167" s="87"/>
      <c r="L167" s="59"/>
      <c r="M167" s="87"/>
      <c r="N167" s="87"/>
      <c r="O167" s="87"/>
      <c r="P167" s="87"/>
      <c r="Q167" s="87"/>
      <c r="R167" s="87"/>
      <c r="S167" s="87"/>
      <c r="T167" s="87"/>
      <c r="U167" s="87"/>
      <c r="V167" s="87"/>
      <c r="W167" s="87"/>
    </row>
    <row r="168" spans="1:23" ht="13.5" customHeight="1" x14ac:dyDescent="0.2">
      <c r="A168" s="219"/>
      <c r="B168" s="87"/>
      <c r="C168" s="218"/>
      <c r="D168" s="218"/>
      <c r="E168" s="87"/>
      <c r="F168" s="87"/>
      <c r="G168" s="87"/>
      <c r="H168" s="87"/>
      <c r="I168" s="87"/>
      <c r="J168" s="87"/>
      <c r="K168" s="87"/>
      <c r="L168" s="59"/>
      <c r="M168" s="87"/>
      <c r="N168" s="87"/>
      <c r="O168" s="87"/>
      <c r="P168" s="87"/>
      <c r="Q168" s="87"/>
      <c r="R168" s="87"/>
      <c r="S168" s="87"/>
      <c r="T168" s="87"/>
      <c r="U168" s="87"/>
      <c r="V168" s="87"/>
      <c r="W168" s="87"/>
    </row>
    <row r="169" spans="1:23" ht="13.5" customHeight="1" x14ac:dyDescent="0.2">
      <c r="A169" s="219"/>
      <c r="B169" s="87"/>
      <c r="C169" s="218"/>
      <c r="D169" s="218"/>
      <c r="E169" s="87"/>
      <c r="F169" s="87"/>
      <c r="G169" s="87"/>
      <c r="H169" s="87"/>
      <c r="I169" s="87"/>
      <c r="J169" s="87"/>
      <c r="K169" s="87"/>
      <c r="L169" s="59"/>
      <c r="M169" s="87"/>
      <c r="N169" s="87"/>
      <c r="O169" s="87"/>
      <c r="P169" s="87"/>
      <c r="Q169" s="87"/>
      <c r="R169" s="87"/>
      <c r="S169" s="87"/>
      <c r="T169" s="87"/>
      <c r="U169" s="87"/>
      <c r="V169" s="87"/>
      <c r="W169" s="87"/>
    </row>
    <row r="170" spans="1:23" ht="13.5" customHeight="1" x14ac:dyDescent="0.2">
      <c r="A170" s="219"/>
      <c r="B170" s="87"/>
      <c r="C170" s="218"/>
      <c r="D170" s="218"/>
      <c r="E170" s="87"/>
      <c r="F170" s="87"/>
      <c r="G170" s="87"/>
      <c r="H170" s="87"/>
      <c r="I170" s="87"/>
      <c r="J170" s="87"/>
      <c r="K170" s="87"/>
      <c r="L170" s="59"/>
      <c r="M170" s="87"/>
      <c r="N170" s="87"/>
      <c r="O170" s="87"/>
      <c r="P170" s="87"/>
      <c r="Q170" s="87"/>
      <c r="R170" s="87"/>
      <c r="S170" s="87"/>
      <c r="T170" s="87"/>
      <c r="U170" s="87"/>
      <c r="V170" s="87"/>
      <c r="W170" s="87"/>
    </row>
    <row r="171" spans="1:23" ht="13.5" customHeight="1" x14ac:dyDescent="0.2">
      <c r="A171" s="219"/>
      <c r="B171" s="87"/>
      <c r="C171" s="218"/>
      <c r="D171" s="218"/>
      <c r="E171" s="87"/>
      <c r="F171" s="87"/>
      <c r="G171" s="87"/>
      <c r="H171" s="87"/>
      <c r="I171" s="87"/>
      <c r="J171" s="87"/>
      <c r="K171" s="87"/>
      <c r="L171" s="59"/>
      <c r="M171" s="87"/>
      <c r="N171" s="87"/>
      <c r="O171" s="87"/>
      <c r="P171" s="87"/>
      <c r="Q171" s="87"/>
      <c r="R171" s="87"/>
      <c r="S171" s="87"/>
      <c r="T171" s="87"/>
      <c r="U171" s="87"/>
      <c r="V171" s="87"/>
      <c r="W171" s="87"/>
    </row>
    <row r="172" spans="1:23" ht="13.5" customHeight="1" x14ac:dyDescent="0.2">
      <c r="A172" s="219"/>
      <c r="B172" s="87"/>
      <c r="C172" s="218"/>
      <c r="D172" s="218"/>
      <c r="E172" s="87"/>
      <c r="F172" s="87"/>
      <c r="G172" s="87"/>
      <c r="H172" s="87"/>
      <c r="I172" s="87"/>
      <c r="J172" s="87"/>
      <c r="K172" s="87"/>
      <c r="L172" s="59"/>
      <c r="M172" s="87"/>
      <c r="N172" s="87"/>
      <c r="O172" s="87"/>
      <c r="P172" s="87"/>
      <c r="Q172" s="87"/>
      <c r="R172" s="87"/>
      <c r="S172" s="87"/>
      <c r="T172" s="87"/>
      <c r="U172" s="87"/>
      <c r="V172" s="87"/>
      <c r="W172" s="87"/>
    </row>
    <row r="173" spans="1:23" ht="13.5" customHeight="1" x14ac:dyDescent="0.2">
      <c r="A173" s="219"/>
      <c r="B173" s="87"/>
      <c r="C173" s="218"/>
      <c r="D173" s="218"/>
      <c r="E173" s="87"/>
      <c r="F173" s="87"/>
      <c r="G173" s="87"/>
      <c r="H173" s="87"/>
      <c r="I173" s="87"/>
      <c r="J173" s="87"/>
      <c r="K173" s="87"/>
      <c r="L173" s="59"/>
      <c r="M173" s="87"/>
      <c r="N173" s="87"/>
      <c r="O173" s="87"/>
      <c r="P173" s="87"/>
      <c r="Q173" s="87"/>
      <c r="R173" s="87"/>
      <c r="S173" s="87"/>
      <c r="T173" s="87"/>
      <c r="U173" s="87"/>
      <c r="V173" s="87"/>
      <c r="W173" s="87"/>
    </row>
    <row r="174" spans="1:23" ht="13.5" customHeight="1" x14ac:dyDescent="0.2">
      <c r="A174" s="219"/>
      <c r="B174" s="87"/>
      <c r="C174" s="218"/>
      <c r="D174" s="218"/>
      <c r="E174" s="87"/>
      <c r="F174" s="87"/>
      <c r="G174" s="87"/>
      <c r="H174" s="87"/>
      <c r="I174" s="87"/>
      <c r="J174" s="87"/>
      <c r="K174" s="87"/>
      <c r="L174" s="59"/>
      <c r="M174" s="87"/>
      <c r="N174" s="87"/>
      <c r="O174" s="87"/>
      <c r="P174" s="87"/>
      <c r="Q174" s="87"/>
      <c r="R174" s="87"/>
      <c r="S174" s="87"/>
      <c r="T174" s="87"/>
      <c r="U174" s="87"/>
      <c r="V174" s="87"/>
      <c r="W174" s="87"/>
    </row>
    <row r="175" spans="1:23" ht="13.5" customHeight="1" x14ac:dyDescent="0.2">
      <c r="A175" s="219"/>
      <c r="B175" s="87"/>
      <c r="C175" s="218"/>
      <c r="D175" s="218"/>
      <c r="E175" s="87"/>
      <c r="F175" s="87"/>
      <c r="G175" s="87"/>
      <c r="H175" s="87"/>
      <c r="I175" s="87"/>
      <c r="J175" s="87"/>
      <c r="K175" s="87"/>
      <c r="L175" s="59"/>
      <c r="M175" s="87"/>
      <c r="N175" s="87"/>
      <c r="O175" s="87"/>
      <c r="P175" s="87"/>
      <c r="Q175" s="87"/>
      <c r="R175" s="87"/>
      <c r="S175" s="87"/>
      <c r="T175" s="87"/>
      <c r="U175" s="87"/>
      <c r="V175" s="87"/>
      <c r="W175" s="87"/>
    </row>
    <row r="176" spans="1:23" ht="13.5" customHeight="1" x14ac:dyDescent="0.2">
      <c r="A176" s="219"/>
      <c r="B176" s="87"/>
      <c r="C176" s="218"/>
      <c r="D176" s="218"/>
      <c r="E176" s="87"/>
      <c r="F176" s="87"/>
      <c r="G176" s="87"/>
      <c r="H176" s="87"/>
      <c r="I176" s="87"/>
      <c r="J176" s="87"/>
      <c r="K176" s="87"/>
      <c r="L176" s="59"/>
      <c r="M176" s="87"/>
      <c r="N176" s="87"/>
      <c r="O176" s="87"/>
      <c r="P176" s="87"/>
      <c r="Q176" s="87"/>
      <c r="R176" s="87"/>
      <c r="S176" s="87"/>
      <c r="T176" s="87"/>
      <c r="U176" s="87"/>
      <c r="V176" s="87"/>
      <c r="W176" s="87"/>
    </row>
    <row r="177" spans="1:23" ht="13.5" customHeight="1" x14ac:dyDescent="0.2">
      <c r="A177" s="219"/>
      <c r="B177" s="87"/>
      <c r="C177" s="218"/>
      <c r="D177" s="218"/>
      <c r="E177" s="87"/>
      <c r="F177" s="87"/>
      <c r="G177" s="87"/>
      <c r="H177" s="87"/>
      <c r="I177" s="87"/>
      <c r="J177" s="87"/>
      <c r="K177" s="87"/>
      <c r="L177" s="59"/>
      <c r="M177" s="87"/>
      <c r="N177" s="87"/>
      <c r="O177" s="87"/>
      <c r="P177" s="87"/>
      <c r="Q177" s="87"/>
      <c r="R177" s="87"/>
      <c r="S177" s="87"/>
      <c r="T177" s="87"/>
      <c r="U177" s="87"/>
      <c r="V177" s="87"/>
      <c r="W177" s="87"/>
    </row>
    <row r="178" spans="1:23" ht="13.5" customHeight="1" x14ac:dyDescent="0.2">
      <c r="A178" s="219"/>
      <c r="B178" s="87"/>
      <c r="C178" s="218"/>
      <c r="D178" s="218"/>
      <c r="E178" s="87"/>
      <c r="F178" s="87"/>
      <c r="G178" s="87"/>
      <c r="H178" s="87"/>
      <c r="I178" s="87"/>
      <c r="J178" s="87"/>
      <c r="K178" s="87"/>
      <c r="L178" s="59"/>
      <c r="M178" s="87"/>
      <c r="N178" s="87"/>
      <c r="O178" s="87"/>
      <c r="P178" s="87"/>
      <c r="Q178" s="87"/>
      <c r="R178" s="87"/>
      <c r="S178" s="87"/>
      <c r="T178" s="87"/>
      <c r="U178" s="87"/>
      <c r="V178" s="87"/>
      <c r="W178" s="87"/>
    </row>
    <row r="179" spans="1:23" ht="13.5" customHeight="1" x14ac:dyDescent="0.2">
      <c r="A179" s="219"/>
      <c r="B179" s="87"/>
      <c r="C179" s="218"/>
      <c r="D179" s="218"/>
      <c r="E179" s="87"/>
      <c r="F179" s="87"/>
      <c r="G179" s="87"/>
      <c r="H179" s="87"/>
      <c r="I179" s="87"/>
      <c r="J179" s="87"/>
      <c r="K179" s="87"/>
      <c r="L179" s="59"/>
      <c r="M179" s="87"/>
      <c r="N179" s="87"/>
      <c r="O179" s="87"/>
      <c r="P179" s="87"/>
      <c r="Q179" s="87"/>
      <c r="R179" s="87"/>
      <c r="S179" s="87"/>
      <c r="T179" s="87"/>
      <c r="U179" s="87"/>
      <c r="V179" s="87"/>
      <c r="W179" s="87"/>
    </row>
    <row r="180" spans="1:23" ht="13.5" customHeight="1" x14ac:dyDescent="0.2">
      <c r="A180" s="219"/>
      <c r="B180" s="87"/>
      <c r="C180" s="218"/>
      <c r="D180" s="218"/>
      <c r="E180" s="87"/>
      <c r="F180" s="87"/>
      <c r="G180" s="87"/>
      <c r="H180" s="87"/>
      <c r="I180" s="87"/>
      <c r="J180" s="87"/>
      <c r="K180" s="87"/>
      <c r="L180" s="59"/>
      <c r="M180" s="87"/>
      <c r="N180" s="87"/>
      <c r="O180" s="87"/>
      <c r="P180" s="87"/>
      <c r="Q180" s="87"/>
      <c r="R180" s="87"/>
      <c r="S180" s="87"/>
      <c r="T180" s="87"/>
      <c r="U180" s="87"/>
      <c r="V180" s="87"/>
      <c r="W180" s="87"/>
    </row>
    <row r="181" spans="1:23" ht="13.5" customHeight="1" x14ac:dyDescent="0.2">
      <c r="A181" s="219"/>
      <c r="B181" s="87"/>
      <c r="C181" s="218"/>
      <c r="D181" s="218"/>
      <c r="E181" s="87"/>
      <c r="F181" s="87"/>
      <c r="G181" s="87"/>
      <c r="H181" s="87"/>
      <c r="I181" s="87"/>
      <c r="J181" s="87"/>
      <c r="K181" s="87"/>
      <c r="L181" s="59"/>
      <c r="M181" s="87"/>
      <c r="N181" s="87"/>
      <c r="O181" s="87"/>
      <c r="P181" s="87"/>
      <c r="Q181" s="87"/>
      <c r="R181" s="87"/>
      <c r="S181" s="87"/>
      <c r="T181" s="87"/>
      <c r="U181" s="87"/>
      <c r="V181" s="87"/>
      <c r="W181" s="87"/>
    </row>
    <row r="182" spans="1:23" ht="13.5" customHeight="1" x14ac:dyDescent="0.2">
      <c r="A182" s="219"/>
      <c r="B182" s="87"/>
      <c r="C182" s="218"/>
      <c r="D182" s="218"/>
      <c r="E182" s="87"/>
      <c r="F182" s="87"/>
      <c r="G182" s="87"/>
      <c r="H182" s="87"/>
      <c r="I182" s="87"/>
      <c r="J182" s="87"/>
      <c r="K182" s="87"/>
      <c r="L182" s="59"/>
      <c r="M182" s="87"/>
      <c r="N182" s="87"/>
      <c r="O182" s="87"/>
      <c r="P182" s="87"/>
      <c r="Q182" s="87"/>
      <c r="R182" s="87"/>
      <c r="S182" s="87"/>
      <c r="T182" s="87"/>
      <c r="U182" s="87"/>
      <c r="V182" s="87"/>
      <c r="W182" s="87"/>
    </row>
    <row r="183" spans="1:23" ht="13.5" customHeight="1" x14ac:dyDescent="0.2">
      <c r="A183" s="219"/>
      <c r="B183" s="87"/>
      <c r="C183" s="218"/>
      <c r="D183" s="218"/>
      <c r="E183" s="87"/>
      <c r="F183" s="87"/>
      <c r="G183" s="87"/>
      <c r="H183" s="87"/>
      <c r="I183" s="87"/>
      <c r="J183" s="87"/>
      <c r="K183" s="87"/>
      <c r="L183" s="59"/>
      <c r="M183" s="87"/>
      <c r="N183" s="87"/>
      <c r="O183" s="87"/>
      <c r="P183" s="87"/>
      <c r="Q183" s="87"/>
      <c r="R183" s="87"/>
      <c r="S183" s="87"/>
      <c r="T183" s="87"/>
      <c r="U183" s="87"/>
      <c r="V183" s="87"/>
      <c r="W183" s="87"/>
    </row>
    <row r="184" spans="1:23" ht="13.5" customHeight="1" x14ac:dyDescent="0.2">
      <c r="A184" s="219"/>
      <c r="B184" s="87"/>
      <c r="C184" s="218"/>
      <c r="D184" s="218"/>
      <c r="E184" s="87"/>
      <c r="F184" s="87"/>
      <c r="G184" s="87"/>
      <c r="H184" s="87"/>
      <c r="I184" s="87"/>
      <c r="J184" s="87"/>
      <c r="K184" s="87"/>
      <c r="L184" s="59"/>
      <c r="M184" s="87"/>
      <c r="N184" s="87"/>
      <c r="O184" s="87"/>
      <c r="P184" s="87"/>
      <c r="Q184" s="87"/>
      <c r="R184" s="87"/>
      <c r="S184" s="87"/>
      <c r="T184" s="87"/>
      <c r="U184" s="87"/>
      <c r="V184" s="87"/>
      <c r="W184" s="87"/>
    </row>
    <row r="185" spans="1:23" ht="13.5" customHeight="1" x14ac:dyDescent="0.2">
      <c r="A185" s="219"/>
      <c r="B185" s="87"/>
      <c r="C185" s="218"/>
      <c r="D185" s="218"/>
      <c r="E185" s="87"/>
      <c r="F185" s="87"/>
      <c r="G185" s="87"/>
      <c r="H185" s="87"/>
      <c r="I185" s="87"/>
      <c r="J185" s="87"/>
      <c r="K185" s="87"/>
      <c r="L185" s="59"/>
      <c r="M185" s="87"/>
      <c r="N185" s="87"/>
      <c r="O185" s="87"/>
      <c r="P185" s="87"/>
      <c r="Q185" s="87"/>
      <c r="R185" s="87"/>
      <c r="S185" s="87"/>
      <c r="T185" s="87"/>
      <c r="U185" s="87"/>
      <c r="V185" s="87"/>
      <c r="W185" s="87"/>
    </row>
    <row r="186" spans="1:23" ht="13.5" customHeight="1" x14ac:dyDescent="0.2">
      <c r="A186" s="219"/>
      <c r="B186" s="87"/>
      <c r="C186" s="218"/>
      <c r="D186" s="218"/>
      <c r="E186" s="87"/>
      <c r="F186" s="87"/>
      <c r="G186" s="87"/>
      <c r="H186" s="87"/>
      <c r="I186" s="87"/>
      <c r="J186" s="87"/>
      <c r="K186" s="87"/>
      <c r="L186" s="59"/>
      <c r="M186" s="87"/>
      <c r="N186" s="87"/>
      <c r="O186" s="87"/>
      <c r="P186" s="87"/>
      <c r="Q186" s="87"/>
      <c r="R186" s="87"/>
      <c r="S186" s="87"/>
      <c r="T186" s="87"/>
      <c r="U186" s="87"/>
      <c r="V186" s="87"/>
      <c r="W186" s="87"/>
    </row>
    <row r="187" spans="1:23" ht="13.5" customHeight="1" x14ac:dyDescent="0.2">
      <c r="A187" s="219"/>
      <c r="B187" s="87"/>
      <c r="C187" s="218"/>
      <c r="D187" s="218"/>
      <c r="E187" s="87"/>
      <c r="F187" s="87"/>
      <c r="G187" s="87"/>
      <c r="H187" s="87"/>
      <c r="I187" s="87"/>
      <c r="J187" s="87"/>
      <c r="K187" s="87"/>
      <c r="L187" s="59"/>
      <c r="M187" s="87"/>
      <c r="N187" s="87"/>
      <c r="O187" s="87"/>
      <c r="P187" s="87"/>
      <c r="Q187" s="87"/>
      <c r="R187" s="87"/>
      <c r="S187" s="87"/>
      <c r="T187" s="87"/>
      <c r="U187" s="87"/>
      <c r="V187" s="87"/>
      <c r="W187" s="87"/>
    </row>
    <row r="188" spans="1:23" ht="13.5" customHeight="1" x14ac:dyDescent="0.2">
      <c r="A188" s="219"/>
      <c r="B188" s="87"/>
      <c r="C188" s="218"/>
      <c r="D188" s="218"/>
      <c r="E188" s="87"/>
      <c r="F188" s="87"/>
      <c r="G188" s="87"/>
      <c r="H188" s="87"/>
      <c r="I188" s="87"/>
      <c r="J188" s="87"/>
      <c r="K188" s="87"/>
      <c r="L188" s="59"/>
      <c r="M188" s="87"/>
      <c r="N188" s="87"/>
      <c r="O188" s="87"/>
      <c r="P188" s="87"/>
      <c r="Q188" s="87"/>
      <c r="R188" s="87"/>
      <c r="S188" s="87"/>
      <c r="T188" s="87"/>
      <c r="U188" s="87"/>
      <c r="V188" s="87"/>
      <c r="W188" s="87"/>
    </row>
    <row r="189" spans="1:23" ht="13.5" customHeight="1" x14ac:dyDescent="0.2">
      <c r="A189" s="219"/>
      <c r="B189" s="87"/>
      <c r="C189" s="218"/>
      <c r="D189" s="218"/>
      <c r="E189" s="87"/>
      <c r="F189" s="87"/>
      <c r="G189" s="87"/>
      <c r="H189" s="87"/>
      <c r="I189" s="87"/>
      <c r="J189" s="87"/>
      <c r="K189" s="87"/>
      <c r="L189" s="59"/>
      <c r="M189" s="87"/>
      <c r="N189" s="87"/>
      <c r="O189" s="87"/>
      <c r="P189" s="87"/>
      <c r="Q189" s="87"/>
      <c r="R189" s="87"/>
      <c r="S189" s="87"/>
      <c r="T189" s="87"/>
      <c r="U189" s="87"/>
      <c r="V189" s="87"/>
      <c r="W189" s="87"/>
    </row>
    <row r="190" spans="1:23" ht="13.5" customHeight="1" x14ac:dyDescent="0.2">
      <c r="A190" s="219"/>
      <c r="B190" s="87"/>
      <c r="C190" s="218"/>
      <c r="D190" s="218"/>
      <c r="E190" s="87"/>
      <c r="F190" s="87"/>
      <c r="G190" s="87"/>
      <c r="H190" s="87"/>
      <c r="I190" s="87"/>
      <c r="J190" s="87"/>
      <c r="K190" s="87"/>
      <c r="L190" s="59"/>
      <c r="M190" s="87"/>
      <c r="N190" s="87"/>
      <c r="O190" s="87"/>
      <c r="P190" s="87"/>
      <c r="Q190" s="87"/>
      <c r="R190" s="87"/>
      <c r="S190" s="87"/>
      <c r="T190" s="87"/>
      <c r="U190" s="87"/>
      <c r="V190" s="87"/>
      <c r="W190" s="87"/>
    </row>
    <row r="191" spans="1:23" ht="13.5" customHeight="1" x14ac:dyDescent="0.2">
      <c r="A191" s="219"/>
      <c r="B191" s="87"/>
      <c r="C191" s="218"/>
      <c r="D191" s="218"/>
      <c r="E191" s="87"/>
      <c r="F191" s="87"/>
      <c r="G191" s="87"/>
      <c r="H191" s="87"/>
      <c r="I191" s="87"/>
      <c r="J191" s="87"/>
      <c r="K191" s="87"/>
      <c r="L191" s="59"/>
      <c r="M191" s="87"/>
      <c r="N191" s="87"/>
      <c r="O191" s="87"/>
      <c r="P191" s="87"/>
      <c r="Q191" s="87"/>
      <c r="R191" s="87"/>
      <c r="S191" s="87"/>
      <c r="T191" s="87"/>
      <c r="U191" s="87"/>
      <c r="V191" s="87"/>
      <c r="W191" s="87"/>
    </row>
    <row r="192" spans="1:23" ht="13.5" customHeight="1" x14ac:dyDescent="0.2">
      <c r="A192" s="219"/>
      <c r="B192" s="87"/>
      <c r="C192" s="218"/>
      <c r="D192" s="218"/>
      <c r="E192" s="87"/>
      <c r="F192" s="87"/>
      <c r="G192" s="87"/>
      <c r="H192" s="87"/>
      <c r="I192" s="87"/>
      <c r="J192" s="87"/>
      <c r="K192" s="87"/>
      <c r="L192" s="59"/>
      <c r="M192" s="87"/>
      <c r="N192" s="87"/>
      <c r="O192" s="87"/>
      <c r="P192" s="87"/>
      <c r="Q192" s="87"/>
      <c r="R192" s="87"/>
      <c r="S192" s="87"/>
      <c r="T192" s="87"/>
      <c r="U192" s="87"/>
      <c r="V192" s="87"/>
      <c r="W192" s="87"/>
    </row>
    <row r="193" spans="1:23" ht="13.5" customHeight="1" x14ac:dyDescent="0.2">
      <c r="A193" s="219"/>
      <c r="B193" s="87"/>
      <c r="C193" s="218"/>
      <c r="D193" s="218"/>
      <c r="E193" s="87"/>
      <c r="F193" s="87"/>
      <c r="G193" s="87"/>
      <c r="H193" s="87"/>
      <c r="I193" s="87"/>
      <c r="J193" s="87"/>
      <c r="K193" s="87"/>
      <c r="L193" s="59"/>
      <c r="M193" s="87"/>
      <c r="N193" s="87"/>
      <c r="O193" s="87"/>
      <c r="P193" s="87"/>
      <c r="Q193" s="87"/>
      <c r="R193" s="87"/>
      <c r="S193" s="87"/>
      <c r="T193" s="87"/>
      <c r="U193" s="87"/>
      <c r="V193" s="87"/>
      <c r="W193" s="87"/>
    </row>
    <row r="194" spans="1:23" ht="13.5" customHeight="1" x14ac:dyDescent="0.2">
      <c r="A194" s="219"/>
      <c r="B194" s="87"/>
      <c r="C194" s="218"/>
      <c r="D194" s="218"/>
      <c r="E194" s="87"/>
      <c r="F194" s="87"/>
      <c r="G194" s="87"/>
      <c r="H194" s="87"/>
      <c r="I194" s="87"/>
      <c r="J194" s="87"/>
      <c r="K194" s="87"/>
      <c r="L194" s="59"/>
      <c r="M194" s="87"/>
      <c r="N194" s="87"/>
      <c r="O194" s="87"/>
      <c r="P194" s="87"/>
      <c r="Q194" s="87"/>
      <c r="R194" s="87"/>
      <c r="S194" s="87"/>
      <c r="T194" s="87"/>
      <c r="U194" s="87"/>
      <c r="V194" s="87"/>
      <c r="W194" s="87"/>
    </row>
    <row r="195" spans="1:23" ht="13.5" customHeight="1" x14ac:dyDescent="0.2">
      <c r="A195" s="219"/>
      <c r="B195" s="87"/>
      <c r="C195" s="218"/>
      <c r="D195" s="218"/>
      <c r="E195" s="87"/>
      <c r="F195" s="87"/>
      <c r="G195" s="87"/>
      <c r="H195" s="87"/>
      <c r="I195" s="87"/>
      <c r="J195" s="87"/>
      <c r="K195" s="87"/>
      <c r="L195" s="59"/>
      <c r="M195" s="87"/>
      <c r="N195" s="87"/>
      <c r="O195" s="87"/>
      <c r="P195" s="87"/>
      <c r="Q195" s="87"/>
      <c r="R195" s="87"/>
      <c r="S195" s="87"/>
      <c r="T195" s="87"/>
      <c r="U195" s="87"/>
      <c r="V195" s="87"/>
      <c r="W195" s="87"/>
    </row>
    <row r="196" spans="1:23" ht="13.5" customHeight="1" x14ac:dyDescent="0.2">
      <c r="A196" s="219"/>
      <c r="B196" s="87"/>
      <c r="C196" s="218"/>
      <c r="D196" s="218"/>
      <c r="E196" s="87"/>
      <c r="F196" s="87"/>
      <c r="G196" s="87"/>
      <c r="H196" s="87"/>
      <c r="I196" s="87"/>
      <c r="J196" s="87"/>
      <c r="K196" s="87"/>
      <c r="L196" s="59"/>
      <c r="M196" s="87"/>
      <c r="N196" s="87"/>
      <c r="O196" s="87"/>
      <c r="P196" s="87"/>
      <c r="Q196" s="87"/>
      <c r="R196" s="87"/>
      <c r="S196" s="87"/>
      <c r="T196" s="87"/>
      <c r="U196" s="87"/>
      <c r="V196" s="87"/>
      <c r="W196" s="87"/>
    </row>
    <row r="197" spans="1:23" ht="13.5" customHeight="1" x14ac:dyDescent="0.2">
      <c r="A197" s="219"/>
      <c r="B197" s="87"/>
      <c r="C197" s="218"/>
      <c r="D197" s="218"/>
      <c r="E197" s="87"/>
      <c r="F197" s="87"/>
      <c r="G197" s="87"/>
      <c r="H197" s="87"/>
      <c r="I197" s="87"/>
      <c r="J197" s="87"/>
      <c r="K197" s="87"/>
      <c r="L197" s="59"/>
      <c r="M197" s="87"/>
      <c r="N197" s="87"/>
      <c r="O197" s="87"/>
      <c r="P197" s="87"/>
      <c r="Q197" s="87"/>
      <c r="R197" s="87"/>
      <c r="S197" s="87"/>
      <c r="T197" s="87"/>
      <c r="U197" s="87"/>
      <c r="V197" s="87"/>
      <c r="W197" s="87"/>
    </row>
    <row r="198" spans="1:23" ht="13.5" customHeight="1" x14ac:dyDescent="0.2">
      <c r="A198" s="219"/>
      <c r="B198" s="87"/>
      <c r="C198" s="218"/>
      <c r="D198" s="218"/>
      <c r="E198" s="87"/>
      <c r="F198" s="87"/>
      <c r="G198" s="87"/>
      <c r="H198" s="87"/>
      <c r="I198" s="87"/>
      <c r="J198" s="87"/>
      <c r="K198" s="87"/>
      <c r="L198" s="59"/>
      <c r="M198" s="87"/>
      <c r="N198" s="87"/>
      <c r="O198" s="87"/>
      <c r="P198" s="87"/>
      <c r="Q198" s="87"/>
      <c r="R198" s="87"/>
      <c r="S198" s="87"/>
      <c r="T198" s="87"/>
      <c r="U198" s="87"/>
      <c r="V198" s="87"/>
      <c r="W198" s="87"/>
    </row>
    <row r="199" spans="1:23" ht="13.5" customHeight="1" x14ac:dyDescent="0.2">
      <c r="A199" s="219"/>
      <c r="B199" s="87"/>
      <c r="C199" s="218"/>
      <c r="D199" s="218"/>
      <c r="E199" s="87"/>
      <c r="F199" s="87"/>
      <c r="G199" s="87"/>
      <c r="H199" s="87"/>
      <c r="I199" s="87"/>
      <c r="J199" s="87"/>
      <c r="K199" s="87"/>
      <c r="L199" s="59"/>
      <c r="M199" s="87"/>
      <c r="N199" s="87"/>
      <c r="O199" s="87"/>
      <c r="P199" s="87"/>
      <c r="Q199" s="87"/>
      <c r="R199" s="87"/>
      <c r="S199" s="87"/>
      <c r="T199" s="87"/>
      <c r="U199" s="87"/>
      <c r="V199" s="87"/>
      <c r="W199" s="87"/>
    </row>
    <row r="200" spans="1:23" ht="13.5" customHeight="1" x14ac:dyDescent="0.2">
      <c r="A200" s="219"/>
      <c r="B200" s="87"/>
      <c r="C200" s="218"/>
      <c r="D200" s="218"/>
      <c r="E200" s="87"/>
      <c r="F200" s="87"/>
      <c r="G200" s="87"/>
      <c r="H200" s="87"/>
      <c r="I200" s="87"/>
      <c r="J200" s="87"/>
      <c r="K200" s="87"/>
      <c r="L200" s="59"/>
      <c r="M200" s="87"/>
      <c r="N200" s="87"/>
      <c r="O200" s="87"/>
      <c r="P200" s="87"/>
      <c r="Q200" s="87"/>
      <c r="R200" s="87"/>
      <c r="S200" s="87"/>
      <c r="T200" s="87"/>
      <c r="U200" s="87"/>
      <c r="V200" s="87"/>
      <c r="W200" s="87"/>
    </row>
    <row r="201" spans="1:23" ht="13.5" customHeight="1" x14ac:dyDescent="0.2">
      <c r="A201" s="219"/>
      <c r="B201" s="87"/>
      <c r="C201" s="218"/>
      <c r="D201" s="218"/>
      <c r="E201" s="87"/>
      <c r="F201" s="87"/>
      <c r="G201" s="87"/>
      <c r="H201" s="87"/>
      <c r="I201" s="87"/>
      <c r="J201" s="87"/>
      <c r="K201" s="87"/>
      <c r="L201" s="59"/>
      <c r="M201" s="87"/>
      <c r="N201" s="87"/>
      <c r="O201" s="87"/>
      <c r="P201" s="87"/>
      <c r="Q201" s="87"/>
      <c r="R201" s="87"/>
      <c r="S201" s="87"/>
      <c r="T201" s="87"/>
      <c r="U201" s="87"/>
      <c r="V201" s="87"/>
      <c r="W201" s="87"/>
    </row>
    <row r="202" spans="1:23" ht="13.5" customHeight="1" x14ac:dyDescent="0.2">
      <c r="A202" s="219"/>
      <c r="B202" s="87"/>
      <c r="C202" s="218"/>
      <c r="D202" s="218"/>
      <c r="E202" s="87"/>
      <c r="F202" s="87"/>
      <c r="G202" s="87"/>
      <c r="H202" s="87"/>
      <c r="I202" s="87"/>
      <c r="J202" s="87"/>
      <c r="K202" s="87"/>
      <c r="L202" s="59"/>
      <c r="M202" s="87"/>
      <c r="N202" s="87"/>
      <c r="O202" s="87"/>
      <c r="P202" s="87"/>
      <c r="Q202" s="87"/>
      <c r="R202" s="87"/>
      <c r="S202" s="87"/>
      <c r="T202" s="87"/>
      <c r="U202" s="87"/>
      <c r="V202" s="87"/>
      <c r="W202" s="87"/>
    </row>
    <row r="203" spans="1:23" ht="13.5" customHeight="1" x14ac:dyDescent="0.2">
      <c r="A203" s="219"/>
      <c r="B203" s="87"/>
      <c r="C203" s="218"/>
      <c r="D203" s="218"/>
      <c r="E203" s="87"/>
      <c r="F203" s="87"/>
      <c r="G203" s="87"/>
      <c r="H203" s="87"/>
      <c r="I203" s="87"/>
      <c r="J203" s="87"/>
      <c r="K203" s="87"/>
      <c r="L203" s="59"/>
      <c r="M203" s="87"/>
      <c r="N203" s="87"/>
      <c r="O203" s="87"/>
      <c r="P203" s="87"/>
      <c r="Q203" s="87"/>
      <c r="R203" s="87"/>
      <c r="S203" s="87"/>
      <c r="T203" s="87"/>
      <c r="U203" s="87"/>
      <c r="V203" s="87"/>
      <c r="W203" s="87"/>
    </row>
    <row r="204" spans="1:23" ht="13.5" customHeight="1" x14ac:dyDescent="0.2">
      <c r="A204" s="219"/>
      <c r="B204" s="87"/>
      <c r="C204" s="218"/>
      <c r="D204" s="218"/>
      <c r="E204" s="87"/>
      <c r="F204" s="87"/>
      <c r="G204" s="87"/>
      <c r="H204" s="87"/>
      <c r="I204" s="87"/>
      <c r="J204" s="87"/>
      <c r="K204" s="87"/>
      <c r="L204" s="59"/>
      <c r="M204" s="87"/>
      <c r="N204" s="87"/>
      <c r="O204" s="87"/>
      <c r="P204" s="87"/>
      <c r="Q204" s="87"/>
      <c r="R204" s="87"/>
      <c r="S204" s="87"/>
      <c r="T204" s="87"/>
      <c r="U204" s="87"/>
      <c r="V204" s="87"/>
      <c r="W204" s="87"/>
    </row>
    <row r="205" spans="1:23" ht="13.5" customHeight="1" x14ac:dyDescent="0.2">
      <c r="A205" s="219"/>
      <c r="B205" s="87"/>
      <c r="C205" s="218"/>
      <c r="D205" s="218"/>
      <c r="E205" s="87"/>
      <c r="F205" s="87"/>
      <c r="G205" s="87"/>
      <c r="H205" s="87"/>
      <c r="I205" s="87"/>
      <c r="J205" s="87"/>
      <c r="K205" s="87"/>
      <c r="L205" s="59"/>
      <c r="M205" s="87"/>
      <c r="N205" s="87"/>
      <c r="O205" s="87"/>
      <c r="P205" s="87"/>
      <c r="Q205" s="87"/>
      <c r="R205" s="87"/>
      <c r="S205" s="87"/>
      <c r="T205" s="87"/>
      <c r="U205" s="87"/>
      <c r="V205" s="87"/>
      <c r="W205" s="87"/>
    </row>
    <row r="206" spans="1:23" ht="13.5" customHeight="1" x14ac:dyDescent="0.2">
      <c r="A206" s="219"/>
      <c r="B206" s="87"/>
      <c r="C206" s="218"/>
      <c r="D206" s="218"/>
      <c r="E206" s="87"/>
      <c r="F206" s="87"/>
      <c r="G206" s="87"/>
      <c r="H206" s="87"/>
      <c r="I206" s="87"/>
      <c r="J206" s="87"/>
      <c r="K206" s="87"/>
      <c r="L206" s="59"/>
      <c r="M206" s="87"/>
      <c r="N206" s="87"/>
      <c r="O206" s="87"/>
      <c r="P206" s="87"/>
      <c r="Q206" s="87"/>
      <c r="R206" s="87"/>
      <c r="S206" s="87"/>
      <c r="T206" s="87"/>
      <c r="U206" s="87"/>
      <c r="V206" s="87"/>
      <c r="W206" s="87"/>
    </row>
    <row r="207" spans="1:23" ht="13.5" customHeight="1" x14ac:dyDescent="0.2">
      <c r="A207" s="219"/>
      <c r="B207" s="87"/>
      <c r="C207" s="218"/>
      <c r="D207" s="218"/>
      <c r="E207" s="87"/>
      <c r="F207" s="87"/>
      <c r="G207" s="87"/>
      <c r="H207" s="87"/>
      <c r="I207" s="87"/>
      <c r="J207" s="87"/>
      <c r="K207" s="87"/>
      <c r="L207" s="59"/>
      <c r="M207" s="87"/>
      <c r="N207" s="87"/>
      <c r="O207" s="87"/>
      <c r="P207" s="87"/>
      <c r="Q207" s="87"/>
      <c r="R207" s="87"/>
      <c r="S207" s="87"/>
      <c r="T207" s="87"/>
      <c r="U207" s="87"/>
      <c r="V207" s="87"/>
      <c r="W207" s="87"/>
    </row>
    <row r="208" spans="1:23" ht="13.5" customHeight="1" x14ac:dyDescent="0.2">
      <c r="A208" s="219"/>
      <c r="B208" s="87"/>
      <c r="C208" s="218"/>
      <c r="D208" s="218"/>
      <c r="E208" s="87"/>
      <c r="F208" s="87"/>
      <c r="G208" s="87"/>
      <c r="H208" s="87"/>
      <c r="I208" s="87"/>
      <c r="J208" s="87"/>
      <c r="K208" s="87"/>
      <c r="L208" s="59"/>
      <c r="M208" s="87"/>
      <c r="N208" s="87"/>
      <c r="O208" s="87"/>
      <c r="P208" s="87"/>
      <c r="Q208" s="87"/>
      <c r="R208" s="87"/>
      <c r="S208" s="87"/>
      <c r="T208" s="87"/>
      <c r="U208" s="87"/>
      <c r="V208" s="87"/>
      <c r="W208" s="87"/>
    </row>
    <row r="209" spans="1:23" ht="13.5" customHeight="1" x14ac:dyDescent="0.2">
      <c r="A209" s="219"/>
      <c r="B209" s="87"/>
      <c r="C209" s="218"/>
      <c r="D209" s="218"/>
      <c r="E209" s="87"/>
      <c r="F209" s="87"/>
      <c r="G209" s="87"/>
      <c r="H209" s="87"/>
      <c r="I209" s="87"/>
      <c r="J209" s="87"/>
      <c r="K209" s="87"/>
      <c r="L209" s="59"/>
      <c r="M209" s="87"/>
      <c r="N209" s="87"/>
      <c r="O209" s="87"/>
      <c r="P209" s="87"/>
      <c r="Q209" s="87"/>
      <c r="R209" s="87"/>
      <c r="S209" s="87"/>
      <c r="T209" s="87"/>
      <c r="U209" s="87"/>
      <c r="V209" s="87"/>
      <c r="W209" s="87"/>
    </row>
    <row r="210" spans="1:23" ht="13.5" customHeight="1" x14ac:dyDescent="0.2">
      <c r="A210" s="219"/>
      <c r="B210" s="87"/>
      <c r="C210" s="218"/>
      <c r="D210" s="218"/>
      <c r="E210" s="87"/>
      <c r="F210" s="87"/>
      <c r="G210" s="87"/>
      <c r="H210" s="87"/>
      <c r="I210" s="87"/>
      <c r="J210" s="87"/>
      <c r="K210" s="87"/>
      <c r="L210" s="59"/>
      <c r="M210" s="87"/>
      <c r="N210" s="87"/>
      <c r="O210" s="87"/>
      <c r="P210" s="87"/>
      <c r="Q210" s="87"/>
      <c r="R210" s="87"/>
      <c r="S210" s="87"/>
      <c r="T210" s="87"/>
      <c r="U210" s="87"/>
      <c r="V210" s="87"/>
      <c r="W210" s="87"/>
    </row>
    <row r="211" spans="1:23" ht="13.5" customHeight="1" x14ac:dyDescent="0.2">
      <c r="A211" s="219"/>
      <c r="B211" s="87"/>
      <c r="C211" s="218"/>
      <c r="D211" s="218"/>
      <c r="E211" s="87"/>
      <c r="F211" s="87"/>
      <c r="G211" s="87"/>
      <c r="H211" s="87"/>
      <c r="I211" s="87"/>
      <c r="J211" s="87"/>
      <c r="K211" s="87"/>
      <c r="L211" s="59"/>
      <c r="M211" s="87"/>
      <c r="N211" s="87"/>
      <c r="O211" s="87"/>
      <c r="P211" s="87"/>
      <c r="Q211" s="87"/>
      <c r="R211" s="87"/>
      <c r="S211" s="87"/>
      <c r="T211" s="87"/>
      <c r="U211" s="87"/>
      <c r="V211" s="87"/>
      <c r="W211" s="87"/>
    </row>
    <row r="212" spans="1:23" ht="13.5" customHeight="1" x14ac:dyDescent="0.2">
      <c r="A212" s="219"/>
      <c r="B212" s="87"/>
      <c r="C212" s="218"/>
      <c r="D212" s="218"/>
      <c r="E212" s="87"/>
      <c r="F212" s="87"/>
      <c r="G212" s="87"/>
      <c r="H212" s="87"/>
      <c r="I212" s="87"/>
      <c r="J212" s="87"/>
      <c r="K212" s="87"/>
      <c r="L212" s="59"/>
      <c r="M212" s="87"/>
      <c r="N212" s="87"/>
      <c r="O212" s="87"/>
      <c r="P212" s="87"/>
      <c r="Q212" s="87"/>
      <c r="R212" s="87"/>
      <c r="S212" s="87"/>
      <c r="T212" s="87"/>
      <c r="U212" s="87"/>
      <c r="V212" s="87"/>
      <c r="W212" s="87"/>
    </row>
    <row r="213" spans="1:23" ht="13.5" customHeight="1" x14ac:dyDescent="0.2">
      <c r="A213" s="219"/>
      <c r="B213" s="87"/>
      <c r="C213" s="218"/>
      <c r="D213" s="218"/>
      <c r="E213" s="87"/>
      <c r="F213" s="87"/>
      <c r="G213" s="87"/>
      <c r="H213" s="87"/>
      <c r="I213" s="87"/>
      <c r="J213" s="87"/>
      <c r="K213" s="87"/>
      <c r="L213" s="59"/>
      <c r="M213" s="87"/>
      <c r="N213" s="87"/>
      <c r="O213" s="87"/>
      <c r="P213" s="87"/>
      <c r="Q213" s="87"/>
      <c r="R213" s="87"/>
      <c r="S213" s="87"/>
      <c r="T213" s="87"/>
      <c r="U213" s="87"/>
      <c r="V213" s="87"/>
      <c r="W213" s="87"/>
    </row>
    <row r="214" spans="1:23" ht="13.5" customHeight="1" x14ac:dyDescent="0.2">
      <c r="A214" s="219"/>
      <c r="B214" s="87"/>
      <c r="C214" s="218"/>
      <c r="D214" s="218"/>
      <c r="E214" s="87"/>
      <c r="F214" s="87"/>
      <c r="G214" s="87"/>
      <c r="H214" s="87"/>
      <c r="I214" s="87"/>
      <c r="J214" s="87"/>
      <c r="K214" s="87"/>
      <c r="L214" s="59"/>
      <c r="M214" s="87"/>
      <c r="N214" s="87"/>
      <c r="O214" s="87"/>
      <c r="P214" s="87"/>
      <c r="Q214" s="87"/>
      <c r="R214" s="87"/>
      <c r="S214" s="87"/>
      <c r="T214" s="87"/>
      <c r="U214" s="87"/>
      <c r="V214" s="87"/>
      <c r="W214" s="87"/>
    </row>
    <row r="215" spans="1:23" ht="13.5" customHeight="1" x14ac:dyDescent="0.2">
      <c r="A215" s="219"/>
      <c r="B215" s="87"/>
      <c r="C215" s="218"/>
      <c r="D215" s="218"/>
      <c r="E215" s="87"/>
      <c r="F215" s="87"/>
      <c r="G215" s="87"/>
      <c r="H215" s="87"/>
      <c r="I215" s="87"/>
      <c r="J215" s="87"/>
      <c r="K215" s="87"/>
      <c r="L215" s="59"/>
      <c r="M215" s="87"/>
      <c r="N215" s="87"/>
      <c r="O215" s="87"/>
      <c r="P215" s="87"/>
      <c r="Q215" s="87"/>
      <c r="R215" s="87"/>
      <c r="S215" s="87"/>
      <c r="T215" s="87"/>
      <c r="U215" s="87"/>
      <c r="V215" s="87"/>
      <c r="W215" s="87"/>
    </row>
    <row r="216" spans="1:23" ht="13.5" customHeight="1" x14ac:dyDescent="0.2">
      <c r="A216" s="219"/>
      <c r="B216" s="87"/>
      <c r="C216" s="218"/>
      <c r="D216" s="218"/>
      <c r="E216" s="87"/>
      <c r="F216" s="87"/>
      <c r="G216" s="87"/>
      <c r="H216" s="87"/>
      <c r="I216" s="87"/>
      <c r="J216" s="87"/>
      <c r="K216" s="87"/>
      <c r="L216" s="59"/>
      <c r="M216" s="87"/>
      <c r="N216" s="87"/>
      <c r="O216" s="87"/>
      <c r="P216" s="87"/>
      <c r="Q216" s="87"/>
      <c r="R216" s="87"/>
      <c r="S216" s="87"/>
      <c r="T216" s="87"/>
      <c r="U216" s="87"/>
      <c r="V216" s="87"/>
      <c r="W216" s="87"/>
    </row>
    <row r="217" spans="1:23" ht="13.5" customHeight="1" x14ac:dyDescent="0.2">
      <c r="A217" s="219"/>
      <c r="B217" s="87"/>
      <c r="C217" s="218"/>
      <c r="D217" s="218"/>
      <c r="E217" s="87"/>
      <c r="F217" s="87"/>
      <c r="G217" s="87"/>
      <c r="H217" s="87"/>
      <c r="I217" s="87"/>
      <c r="J217" s="87"/>
      <c r="K217" s="87"/>
      <c r="L217" s="59"/>
      <c r="M217" s="87"/>
      <c r="N217" s="87"/>
      <c r="O217" s="87"/>
      <c r="P217" s="87"/>
      <c r="Q217" s="87"/>
      <c r="R217" s="87"/>
      <c r="S217" s="87"/>
      <c r="T217" s="87"/>
      <c r="U217" s="87"/>
      <c r="V217" s="87"/>
      <c r="W217" s="87"/>
    </row>
    <row r="218" spans="1:23" ht="13.5" customHeight="1" x14ac:dyDescent="0.2">
      <c r="A218" s="219"/>
      <c r="B218" s="87"/>
      <c r="C218" s="218"/>
      <c r="D218" s="218"/>
      <c r="E218" s="87"/>
      <c r="F218" s="87"/>
      <c r="G218" s="87"/>
      <c r="H218" s="87"/>
      <c r="I218" s="87"/>
      <c r="J218" s="87"/>
      <c r="K218" s="87"/>
      <c r="L218" s="59"/>
      <c r="M218" s="87"/>
      <c r="N218" s="87"/>
      <c r="O218" s="87"/>
      <c r="P218" s="87"/>
      <c r="Q218" s="87"/>
      <c r="R218" s="87"/>
      <c r="S218" s="87"/>
      <c r="T218" s="87"/>
      <c r="U218" s="87"/>
      <c r="V218" s="87"/>
      <c r="W218" s="87"/>
    </row>
    <row r="219" spans="1:23" ht="13.5" customHeight="1" x14ac:dyDescent="0.2">
      <c r="A219" s="219"/>
      <c r="B219" s="87"/>
      <c r="C219" s="218"/>
      <c r="D219" s="218"/>
      <c r="E219" s="87"/>
      <c r="F219" s="87"/>
      <c r="G219" s="87"/>
      <c r="H219" s="87"/>
      <c r="I219" s="87"/>
      <c r="J219" s="87"/>
      <c r="K219" s="87"/>
      <c r="L219" s="59"/>
      <c r="M219" s="87"/>
      <c r="N219" s="87"/>
      <c r="O219" s="87"/>
      <c r="P219" s="87"/>
      <c r="Q219" s="87"/>
      <c r="R219" s="87"/>
      <c r="S219" s="87"/>
      <c r="T219" s="87"/>
      <c r="U219" s="87"/>
      <c r="V219" s="87"/>
      <c r="W219" s="87"/>
    </row>
    <row r="220" spans="1:23" ht="13.5" customHeight="1" x14ac:dyDescent="0.2">
      <c r="A220" s="219"/>
      <c r="B220" s="87"/>
      <c r="C220" s="218"/>
      <c r="D220" s="218"/>
      <c r="E220" s="87"/>
      <c r="F220" s="87"/>
      <c r="G220" s="87"/>
      <c r="H220" s="87"/>
      <c r="I220" s="87"/>
      <c r="J220" s="87"/>
      <c r="K220" s="87"/>
      <c r="L220" s="59"/>
      <c r="M220" s="87"/>
      <c r="N220" s="87"/>
      <c r="O220" s="87"/>
      <c r="P220" s="87"/>
      <c r="Q220" s="87"/>
      <c r="R220" s="87"/>
      <c r="S220" s="87"/>
      <c r="T220" s="87"/>
      <c r="U220" s="87"/>
      <c r="V220" s="87"/>
      <c r="W220" s="87"/>
    </row>
    <row r="221" spans="1:23" ht="13.5" customHeight="1" x14ac:dyDescent="0.2">
      <c r="A221" s="219"/>
      <c r="B221" s="87"/>
      <c r="C221" s="218"/>
      <c r="D221" s="218"/>
      <c r="E221" s="87"/>
      <c r="F221" s="87"/>
      <c r="G221" s="87"/>
      <c r="H221" s="87"/>
      <c r="I221" s="87"/>
      <c r="J221" s="87"/>
      <c r="K221" s="87"/>
      <c r="L221" s="59"/>
      <c r="M221" s="87"/>
      <c r="N221" s="87"/>
      <c r="O221" s="87"/>
      <c r="P221" s="87"/>
      <c r="Q221" s="87"/>
      <c r="R221" s="87"/>
      <c r="S221" s="87"/>
      <c r="T221" s="87"/>
      <c r="U221" s="87"/>
      <c r="V221" s="87"/>
      <c r="W221" s="87"/>
    </row>
    <row r="222" spans="1:23" ht="13.5" customHeight="1" x14ac:dyDescent="0.2">
      <c r="A222" s="219"/>
      <c r="B222" s="87"/>
      <c r="C222" s="218"/>
      <c r="D222" s="218"/>
      <c r="E222" s="87"/>
      <c r="F222" s="87"/>
      <c r="G222" s="87"/>
      <c r="H222" s="87"/>
      <c r="I222" s="87"/>
      <c r="J222" s="87"/>
      <c r="K222" s="87"/>
      <c r="L222" s="59"/>
      <c r="M222" s="87"/>
      <c r="N222" s="87"/>
      <c r="O222" s="87"/>
      <c r="P222" s="87"/>
      <c r="Q222" s="87"/>
      <c r="R222" s="87"/>
      <c r="S222" s="87"/>
      <c r="T222" s="87"/>
      <c r="U222" s="87"/>
      <c r="V222" s="87"/>
      <c r="W222" s="87"/>
    </row>
    <row r="223" spans="1:23" ht="13.5" customHeight="1" x14ac:dyDescent="0.2">
      <c r="A223" s="219"/>
      <c r="B223" s="87"/>
      <c r="C223" s="218"/>
      <c r="D223" s="218"/>
      <c r="E223" s="87"/>
      <c r="F223" s="87"/>
      <c r="G223" s="87"/>
      <c r="H223" s="87"/>
      <c r="I223" s="87"/>
      <c r="J223" s="87"/>
      <c r="K223" s="87"/>
      <c r="L223" s="59"/>
      <c r="M223" s="87"/>
      <c r="N223" s="87"/>
      <c r="O223" s="87"/>
      <c r="P223" s="87"/>
      <c r="Q223" s="87"/>
      <c r="R223" s="87"/>
      <c r="S223" s="87"/>
      <c r="T223" s="87"/>
      <c r="U223" s="87"/>
      <c r="V223" s="87"/>
      <c r="W223" s="87"/>
    </row>
    <row r="224" spans="1:23" ht="13.5" customHeight="1" x14ac:dyDescent="0.2">
      <c r="A224" s="219"/>
      <c r="B224" s="87"/>
      <c r="C224" s="218"/>
      <c r="D224" s="218"/>
      <c r="E224" s="87"/>
      <c r="F224" s="87"/>
      <c r="G224" s="87"/>
      <c r="H224" s="87"/>
      <c r="I224" s="87"/>
      <c r="J224" s="87"/>
      <c r="K224" s="87"/>
      <c r="L224" s="59"/>
      <c r="M224" s="87"/>
      <c r="N224" s="87"/>
      <c r="O224" s="87"/>
      <c r="P224" s="87"/>
      <c r="Q224" s="87"/>
      <c r="R224" s="87"/>
      <c r="S224" s="87"/>
      <c r="T224" s="87"/>
      <c r="U224" s="87"/>
      <c r="V224" s="87"/>
      <c r="W224" s="87"/>
    </row>
    <row r="225" spans="1:23" ht="13.5" customHeight="1" x14ac:dyDescent="0.2">
      <c r="A225" s="219"/>
      <c r="B225" s="87"/>
      <c r="C225" s="218"/>
      <c r="D225" s="218"/>
      <c r="E225" s="87"/>
      <c r="F225" s="87"/>
      <c r="G225" s="87"/>
      <c r="H225" s="87"/>
      <c r="I225" s="87"/>
      <c r="J225" s="87"/>
      <c r="K225" s="87"/>
      <c r="L225" s="59"/>
      <c r="M225" s="87"/>
      <c r="N225" s="87"/>
      <c r="O225" s="87"/>
      <c r="P225" s="87"/>
      <c r="Q225" s="87"/>
      <c r="R225" s="87"/>
      <c r="S225" s="87"/>
      <c r="T225" s="87"/>
      <c r="U225" s="87"/>
      <c r="V225" s="87"/>
      <c r="W225" s="87"/>
    </row>
    <row r="226" spans="1:23" ht="13.5" customHeight="1" x14ac:dyDescent="0.2">
      <c r="A226" s="219"/>
      <c r="B226" s="87"/>
      <c r="C226" s="218"/>
      <c r="D226" s="218"/>
      <c r="E226" s="87"/>
      <c r="F226" s="87"/>
      <c r="G226" s="87"/>
      <c r="H226" s="87"/>
      <c r="I226" s="87"/>
      <c r="J226" s="87"/>
      <c r="K226" s="87"/>
      <c r="L226" s="59"/>
      <c r="M226" s="87"/>
      <c r="N226" s="87"/>
      <c r="O226" s="87"/>
      <c r="P226" s="87"/>
      <c r="Q226" s="87"/>
      <c r="R226" s="87"/>
      <c r="S226" s="87"/>
      <c r="T226" s="87"/>
      <c r="U226" s="87"/>
      <c r="V226" s="87"/>
      <c r="W226" s="87"/>
    </row>
    <row r="227" spans="1:23" ht="13.5" customHeight="1" x14ac:dyDescent="0.2">
      <c r="A227" s="219"/>
      <c r="B227" s="87"/>
      <c r="C227" s="218"/>
      <c r="D227" s="218"/>
      <c r="E227" s="87"/>
      <c r="F227" s="87"/>
      <c r="G227" s="87"/>
      <c r="H227" s="87"/>
      <c r="I227" s="87"/>
      <c r="J227" s="87"/>
      <c r="K227" s="87"/>
      <c r="L227" s="59"/>
      <c r="M227" s="87"/>
      <c r="N227" s="87"/>
      <c r="O227" s="87"/>
      <c r="P227" s="87"/>
      <c r="Q227" s="87"/>
      <c r="R227" s="87"/>
      <c r="S227" s="87"/>
      <c r="T227" s="87"/>
      <c r="U227" s="87"/>
      <c r="V227" s="87"/>
      <c r="W227" s="87"/>
    </row>
    <row r="228" spans="1:23" ht="13.5" customHeight="1" x14ac:dyDescent="0.2">
      <c r="A228" s="219"/>
      <c r="B228" s="87"/>
      <c r="C228" s="218"/>
      <c r="D228" s="218"/>
      <c r="E228" s="87"/>
      <c r="F228" s="87"/>
      <c r="G228" s="87"/>
      <c r="H228" s="87"/>
      <c r="I228" s="87"/>
      <c r="J228" s="87"/>
      <c r="K228" s="87"/>
      <c r="L228" s="59"/>
      <c r="M228" s="87"/>
      <c r="N228" s="87"/>
      <c r="O228" s="87"/>
      <c r="P228" s="87"/>
      <c r="Q228" s="87"/>
      <c r="R228" s="87"/>
      <c r="S228" s="87"/>
      <c r="T228" s="87"/>
      <c r="U228" s="87"/>
      <c r="V228" s="87"/>
      <c r="W228" s="87"/>
    </row>
    <row r="229" spans="1:23" ht="13.5" customHeight="1" x14ac:dyDescent="0.2">
      <c r="A229" s="219"/>
      <c r="B229" s="87"/>
      <c r="C229" s="218"/>
      <c r="D229" s="218"/>
      <c r="E229" s="87"/>
      <c r="F229" s="87"/>
      <c r="G229" s="87"/>
      <c r="H229" s="87"/>
      <c r="I229" s="87"/>
      <c r="J229" s="87"/>
      <c r="K229" s="87"/>
      <c r="L229" s="59"/>
      <c r="M229" s="87"/>
      <c r="N229" s="87"/>
      <c r="O229" s="87"/>
      <c r="P229" s="87"/>
      <c r="Q229" s="87"/>
      <c r="R229" s="87"/>
      <c r="S229" s="87"/>
      <c r="T229" s="87"/>
      <c r="U229" s="87"/>
      <c r="V229" s="87"/>
      <c r="W229" s="87"/>
    </row>
    <row r="230" spans="1:23" ht="13.5" customHeight="1" x14ac:dyDescent="0.2">
      <c r="A230" s="219"/>
      <c r="B230" s="87"/>
      <c r="C230" s="218"/>
      <c r="D230" s="218"/>
      <c r="E230" s="87"/>
      <c r="F230" s="87"/>
      <c r="G230" s="87"/>
      <c r="H230" s="87"/>
      <c r="I230" s="87"/>
      <c r="J230" s="87"/>
      <c r="K230" s="87"/>
      <c r="L230" s="59"/>
      <c r="M230" s="87"/>
      <c r="N230" s="87"/>
      <c r="O230" s="87"/>
      <c r="P230" s="87"/>
      <c r="Q230" s="87"/>
      <c r="R230" s="87"/>
      <c r="S230" s="87"/>
      <c r="T230" s="87"/>
      <c r="U230" s="87"/>
      <c r="V230" s="87"/>
      <c r="W230" s="87"/>
    </row>
    <row r="231" spans="1:23" ht="13.5" customHeight="1" x14ac:dyDescent="0.2">
      <c r="A231" s="219"/>
      <c r="B231" s="87"/>
      <c r="C231" s="218"/>
      <c r="D231" s="218"/>
      <c r="E231" s="87"/>
      <c r="F231" s="87"/>
      <c r="G231" s="87"/>
      <c r="H231" s="87"/>
      <c r="I231" s="87"/>
      <c r="J231" s="87"/>
      <c r="K231" s="87"/>
      <c r="L231" s="59"/>
      <c r="M231" s="87"/>
      <c r="N231" s="87"/>
      <c r="O231" s="87"/>
      <c r="P231" s="87"/>
      <c r="Q231" s="87"/>
      <c r="R231" s="87"/>
      <c r="S231" s="87"/>
      <c r="T231" s="87"/>
      <c r="U231" s="87"/>
      <c r="V231" s="87"/>
      <c r="W231" s="87"/>
    </row>
    <row r="232" spans="1:23" ht="13.5" customHeight="1" x14ac:dyDescent="0.2">
      <c r="A232" s="219"/>
      <c r="B232" s="87"/>
      <c r="C232" s="218"/>
      <c r="D232" s="218"/>
      <c r="E232" s="87"/>
      <c r="F232" s="87"/>
      <c r="G232" s="87"/>
      <c r="H232" s="87"/>
      <c r="I232" s="87"/>
      <c r="J232" s="87"/>
      <c r="K232" s="87"/>
      <c r="L232" s="59"/>
      <c r="M232" s="87"/>
      <c r="N232" s="87"/>
      <c r="O232" s="87"/>
      <c r="P232" s="87"/>
      <c r="Q232" s="87"/>
      <c r="R232" s="87"/>
      <c r="S232" s="87"/>
      <c r="T232" s="87"/>
      <c r="U232" s="87"/>
      <c r="V232" s="87"/>
      <c r="W232" s="87"/>
    </row>
    <row r="233" spans="1:23" ht="13.5" customHeight="1" x14ac:dyDescent="0.2">
      <c r="A233" s="219"/>
      <c r="B233" s="87"/>
      <c r="C233" s="218"/>
      <c r="D233" s="218"/>
      <c r="E233" s="87"/>
      <c r="F233" s="87"/>
      <c r="G233" s="87"/>
      <c r="H233" s="87"/>
      <c r="I233" s="87"/>
      <c r="J233" s="87"/>
      <c r="K233" s="87"/>
      <c r="L233" s="59"/>
      <c r="M233" s="87"/>
      <c r="N233" s="87"/>
      <c r="O233" s="87"/>
      <c r="P233" s="87"/>
      <c r="Q233" s="87"/>
      <c r="R233" s="87"/>
      <c r="S233" s="87"/>
      <c r="T233" s="87"/>
      <c r="U233" s="87"/>
      <c r="V233" s="87"/>
      <c r="W233" s="87"/>
    </row>
    <row r="234" spans="1:23" ht="13.5" customHeight="1" x14ac:dyDescent="0.2">
      <c r="A234" s="219"/>
      <c r="B234" s="87"/>
      <c r="C234" s="218"/>
      <c r="D234" s="218"/>
      <c r="E234" s="87"/>
      <c r="F234" s="87"/>
      <c r="G234" s="87"/>
      <c r="H234" s="87"/>
      <c r="I234" s="87"/>
      <c r="J234" s="87"/>
      <c r="K234" s="87"/>
      <c r="L234" s="59"/>
      <c r="M234" s="87"/>
      <c r="N234" s="87"/>
      <c r="O234" s="87"/>
      <c r="P234" s="87"/>
      <c r="Q234" s="87"/>
      <c r="R234" s="87"/>
      <c r="S234" s="87"/>
      <c r="T234" s="87"/>
      <c r="U234" s="87"/>
      <c r="V234" s="87"/>
      <c r="W234" s="87"/>
    </row>
    <row r="235" spans="1:23" ht="13.5" customHeight="1" x14ac:dyDescent="0.2">
      <c r="A235" s="219"/>
      <c r="B235" s="87"/>
      <c r="C235" s="218"/>
      <c r="D235" s="218"/>
      <c r="E235" s="87"/>
      <c r="F235" s="87"/>
      <c r="G235" s="87"/>
      <c r="H235" s="87"/>
      <c r="I235" s="87"/>
      <c r="J235" s="87"/>
      <c r="K235" s="87"/>
      <c r="L235" s="59"/>
      <c r="M235" s="87"/>
      <c r="N235" s="87"/>
      <c r="O235" s="87"/>
      <c r="P235" s="87"/>
      <c r="Q235" s="87"/>
      <c r="R235" s="87"/>
      <c r="S235" s="87"/>
      <c r="T235" s="87"/>
      <c r="U235" s="87"/>
      <c r="V235" s="87"/>
      <c r="W235" s="87"/>
    </row>
    <row r="236" spans="1:23" ht="13.5" customHeight="1" x14ac:dyDescent="0.2">
      <c r="A236" s="219"/>
      <c r="B236" s="87"/>
      <c r="C236" s="218"/>
      <c r="D236" s="218"/>
      <c r="E236" s="87"/>
      <c r="F236" s="87"/>
      <c r="G236" s="87"/>
      <c r="H236" s="87"/>
      <c r="I236" s="87"/>
      <c r="J236" s="87"/>
      <c r="K236" s="87"/>
      <c r="L236" s="59"/>
      <c r="M236" s="87"/>
      <c r="N236" s="87"/>
      <c r="O236" s="87"/>
      <c r="P236" s="87"/>
      <c r="Q236" s="87"/>
      <c r="R236" s="87"/>
      <c r="S236" s="87"/>
      <c r="T236" s="87"/>
      <c r="U236" s="87"/>
      <c r="V236" s="87"/>
      <c r="W236" s="87"/>
    </row>
    <row r="237" spans="1:23" ht="13.5" customHeight="1" x14ac:dyDescent="0.2">
      <c r="A237" s="219"/>
      <c r="B237" s="87"/>
      <c r="C237" s="218"/>
      <c r="D237" s="218"/>
      <c r="E237" s="87"/>
      <c r="F237" s="87"/>
      <c r="G237" s="87"/>
      <c r="H237" s="87"/>
      <c r="I237" s="87"/>
      <c r="J237" s="87"/>
      <c r="K237" s="87"/>
      <c r="L237" s="59"/>
      <c r="M237" s="87"/>
      <c r="N237" s="87"/>
      <c r="O237" s="87"/>
      <c r="P237" s="87"/>
      <c r="Q237" s="87"/>
      <c r="R237" s="87"/>
      <c r="S237" s="87"/>
      <c r="T237" s="87"/>
      <c r="U237" s="87"/>
      <c r="V237" s="87"/>
      <c r="W237" s="87"/>
    </row>
    <row r="238" spans="1:23" ht="13.5" customHeight="1" x14ac:dyDescent="0.2">
      <c r="A238" s="219"/>
      <c r="B238" s="87"/>
      <c r="C238" s="218"/>
      <c r="D238" s="218"/>
      <c r="E238" s="87"/>
      <c r="F238" s="87"/>
      <c r="G238" s="87"/>
      <c r="H238" s="87"/>
      <c r="I238" s="87"/>
      <c r="J238" s="87"/>
      <c r="K238" s="87"/>
      <c r="L238" s="59"/>
      <c r="M238" s="87"/>
      <c r="N238" s="87"/>
      <c r="O238" s="87"/>
      <c r="P238" s="87"/>
      <c r="Q238" s="87"/>
      <c r="R238" s="87"/>
      <c r="S238" s="87"/>
      <c r="T238" s="87"/>
      <c r="U238" s="87"/>
      <c r="V238" s="87"/>
      <c r="W238" s="87"/>
    </row>
    <row r="239" spans="1:23" ht="13.5" customHeight="1" x14ac:dyDescent="0.2">
      <c r="A239" s="219"/>
      <c r="B239" s="87"/>
      <c r="C239" s="218"/>
      <c r="D239" s="218"/>
      <c r="E239" s="87"/>
      <c r="F239" s="87"/>
      <c r="G239" s="87"/>
      <c r="H239" s="87"/>
      <c r="I239" s="87"/>
      <c r="J239" s="87"/>
      <c r="K239" s="87"/>
      <c r="L239" s="59"/>
      <c r="M239" s="87"/>
      <c r="N239" s="87"/>
      <c r="O239" s="87"/>
      <c r="P239" s="87"/>
      <c r="Q239" s="87"/>
      <c r="R239" s="87"/>
      <c r="S239" s="87"/>
      <c r="T239" s="87"/>
      <c r="U239" s="87"/>
      <c r="V239" s="87"/>
      <c r="W239" s="87"/>
    </row>
    <row r="240" spans="1:23" ht="13.5" customHeight="1" x14ac:dyDescent="0.2">
      <c r="A240" s="219"/>
      <c r="B240" s="87"/>
      <c r="C240" s="218"/>
      <c r="D240" s="218"/>
      <c r="E240" s="87"/>
      <c r="F240" s="87"/>
      <c r="G240" s="87"/>
      <c r="H240" s="87"/>
      <c r="I240" s="87"/>
      <c r="J240" s="87"/>
      <c r="K240" s="87"/>
      <c r="L240" s="59"/>
      <c r="M240" s="87"/>
      <c r="N240" s="87"/>
      <c r="O240" s="87"/>
      <c r="P240" s="87"/>
      <c r="Q240" s="87"/>
      <c r="R240" s="87"/>
      <c r="S240" s="87"/>
      <c r="T240" s="87"/>
      <c r="U240" s="87"/>
      <c r="V240" s="87"/>
      <c r="W240" s="87"/>
    </row>
    <row r="241" spans="1:23" ht="13.5" customHeight="1" x14ac:dyDescent="0.2">
      <c r="A241" s="219"/>
      <c r="B241" s="87"/>
      <c r="C241" s="218"/>
      <c r="D241" s="218"/>
      <c r="E241" s="87"/>
      <c r="F241" s="87"/>
      <c r="G241" s="87"/>
      <c r="H241" s="87"/>
      <c r="I241" s="87"/>
      <c r="J241" s="87"/>
      <c r="K241" s="87"/>
      <c r="L241" s="59"/>
      <c r="M241" s="87"/>
      <c r="N241" s="87"/>
      <c r="O241" s="87"/>
      <c r="P241" s="87"/>
      <c r="Q241" s="87"/>
      <c r="R241" s="87"/>
      <c r="S241" s="87"/>
      <c r="T241" s="87"/>
      <c r="U241" s="87"/>
      <c r="V241" s="87"/>
      <c r="W241" s="87"/>
    </row>
    <row r="242" spans="1:23" ht="13.5" customHeight="1" x14ac:dyDescent="0.2">
      <c r="A242" s="219"/>
      <c r="B242" s="87"/>
      <c r="C242" s="218"/>
      <c r="D242" s="218"/>
      <c r="E242" s="87"/>
      <c r="F242" s="87"/>
      <c r="G242" s="87"/>
      <c r="H242" s="87"/>
      <c r="I242" s="87"/>
      <c r="J242" s="87"/>
      <c r="K242" s="87"/>
      <c r="L242" s="59"/>
      <c r="M242" s="87"/>
      <c r="N242" s="87"/>
      <c r="O242" s="87"/>
      <c r="P242" s="87"/>
      <c r="Q242" s="87"/>
      <c r="R242" s="87"/>
      <c r="S242" s="87"/>
      <c r="T242" s="87"/>
      <c r="U242" s="87"/>
      <c r="V242" s="87"/>
      <c r="W242" s="87"/>
    </row>
    <row r="243" spans="1:23" ht="13.5" customHeight="1" x14ac:dyDescent="0.2">
      <c r="A243" s="219"/>
      <c r="B243" s="87"/>
      <c r="C243" s="218"/>
      <c r="D243" s="218"/>
      <c r="E243" s="87"/>
      <c r="F243" s="87"/>
      <c r="G243" s="87"/>
      <c r="H243" s="87"/>
      <c r="I243" s="87"/>
      <c r="J243" s="87"/>
      <c r="K243" s="87"/>
      <c r="L243" s="59"/>
      <c r="M243" s="87"/>
      <c r="N243" s="87"/>
      <c r="O243" s="87"/>
      <c r="P243" s="87"/>
      <c r="Q243" s="87"/>
      <c r="R243" s="87"/>
      <c r="S243" s="87"/>
      <c r="T243" s="87"/>
      <c r="U243" s="87"/>
      <c r="V243" s="87"/>
      <c r="W243" s="87"/>
    </row>
    <row r="244" spans="1:23" ht="13.5" customHeight="1" x14ac:dyDescent="0.2">
      <c r="A244" s="219"/>
      <c r="B244" s="87"/>
      <c r="C244" s="218"/>
      <c r="D244" s="218"/>
      <c r="E244" s="87"/>
      <c r="F244" s="87"/>
      <c r="G244" s="87"/>
      <c r="H244" s="87"/>
      <c r="I244" s="87"/>
      <c r="J244" s="87"/>
      <c r="K244" s="87"/>
      <c r="L244" s="59"/>
      <c r="M244" s="87"/>
      <c r="N244" s="87"/>
      <c r="O244" s="87"/>
      <c r="P244" s="87"/>
      <c r="Q244" s="87"/>
      <c r="R244" s="87"/>
      <c r="S244" s="87"/>
      <c r="T244" s="87"/>
      <c r="U244" s="87"/>
      <c r="V244" s="87"/>
      <c r="W244" s="87"/>
    </row>
    <row r="245" spans="1:23" ht="13.5" customHeight="1" x14ac:dyDescent="0.2">
      <c r="A245" s="219"/>
      <c r="B245" s="87"/>
      <c r="C245" s="218"/>
      <c r="D245" s="218"/>
      <c r="E245" s="87"/>
      <c r="F245" s="87"/>
      <c r="G245" s="87"/>
      <c r="H245" s="87"/>
      <c r="I245" s="87"/>
      <c r="J245" s="87"/>
      <c r="K245" s="87"/>
      <c r="L245" s="59"/>
      <c r="M245" s="87"/>
      <c r="N245" s="87"/>
      <c r="O245" s="87"/>
      <c r="P245" s="87"/>
      <c r="Q245" s="87"/>
      <c r="R245" s="87"/>
      <c r="S245" s="87"/>
      <c r="T245" s="87"/>
      <c r="U245" s="87"/>
      <c r="V245" s="87"/>
      <c r="W245" s="87"/>
    </row>
    <row r="246" spans="1:23" ht="13.5" customHeight="1" x14ac:dyDescent="0.2">
      <c r="A246" s="219"/>
      <c r="B246" s="87"/>
      <c r="C246" s="218"/>
      <c r="D246" s="218"/>
      <c r="E246" s="87"/>
      <c r="F246" s="87"/>
      <c r="G246" s="87"/>
      <c r="H246" s="87"/>
      <c r="I246" s="87"/>
      <c r="J246" s="87"/>
      <c r="K246" s="87"/>
      <c r="L246" s="59"/>
      <c r="M246" s="87"/>
      <c r="N246" s="87"/>
      <c r="O246" s="87"/>
      <c r="P246" s="87"/>
      <c r="Q246" s="87"/>
      <c r="R246" s="87"/>
      <c r="S246" s="87"/>
      <c r="T246" s="87"/>
      <c r="U246" s="87"/>
      <c r="V246" s="87"/>
      <c r="W246" s="87"/>
    </row>
    <row r="247" spans="1:23" ht="13.5" customHeight="1" x14ac:dyDescent="0.2">
      <c r="A247" s="219"/>
      <c r="B247" s="87"/>
      <c r="C247" s="218"/>
      <c r="D247" s="218"/>
      <c r="E247" s="87"/>
      <c r="F247" s="87"/>
      <c r="G247" s="87"/>
      <c r="H247" s="87"/>
      <c r="I247" s="87"/>
      <c r="J247" s="87"/>
      <c r="K247" s="87"/>
      <c r="L247" s="59"/>
      <c r="M247" s="87"/>
      <c r="N247" s="87"/>
      <c r="O247" s="87"/>
      <c r="P247" s="87"/>
      <c r="Q247" s="87"/>
      <c r="R247" s="87"/>
      <c r="S247" s="87"/>
      <c r="T247" s="87"/>
      <c r="U247" s="87"/>
      <c r="V247" s="87"/>
      <c r="W247" s="87"/>
    </row>
    <row r="248" spans="1:23" ht="15.75" customHeight="1" x14ac:dyDescent="0.2"/>
    <row r="249" spans="1:23" ht="15.75" customHeight="1" x14ac:dyDescent="0.2"/>
    <row r="250" spans="1:23" ht="15.75" customHeight="1" x14ac:dyDescent="0.2"/>
    <row r="251" spans="1:23" ht="15.75" customHeight="1" x14ac:dyDescent="0.2"/>
    <row r="252" spans="1:23" ht="15.75" customHeight="1" x14ac:dyDescent="0.2"/>
    <row r="253" spans="1:23" ht="15.75" customHeight="1" x14ac:dyDescent="0.2"/>
    <row r="254" spans="1:23" ht="15.75" customHeight="1" x14ac:dyDescent="0.2"/>
    <row r="255" spans="1:23" ht="15.75" customHeight="1" x14ac:dyDescent="0.2"/>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G2:I2"/>
    <mergeCell ref="K2:M2"/>
    <mergeCell ref="O2:Q2"/>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FF"/>
    <pageSetUpPr fitToPage="1"/>
  </sheetPr>
  <dimension ref="A1:W1000"/>
  <sheetViews>
    <sheetView showGridLines="0" workbookViewId="0">
      <pane xSplit="5" ySplit="3" topLeftCell="F4" activePane="bottomRight" state="frozen"/>
      <selection pane="topRight" activeCell="F1" sqref="F1"/>
      <selection pane="bottomLeft" activeCell="A4" sqref="A4"/>
      <selection pane="bottomRight"/>
    </sheetView>
  </sheetViews>
  <sheetFormatPr baseColWidth="10" defaultColWidth="14.5" defaultRowHeight="15" customHeight="1" x14ac:dyDescent="0.2"/>
  <cols>
    <col min="1" max="1" width="2.1640625" customWidth="1"/>
    <col min="2" max="2" width="4.5" customWidth="1"/>
    <col min="3" max="3" width="33.83203125" customWidth="1"/>
    <col min="4" max="4" width="2.83203125" customWidth="1"/>
    <col min="5" max="5" width="44.5" customWidth="1"/>
    <col min="6" max="6" width="2.1640625" customWidth="1"/>
    <col min="7" max="9" width="12.1640625" customWidth="1"/>
    <col min="10" max="10" width="2.1640625" customWidth="1"/>
    <col min="11" max="13" width="12.1640625" customWidth="1"/>
    <col min="14" max="14" width="2.1640625" customWidth="1"/>
    <col min="15" max="17" width="12.1640625" customWidth="1"/>
    <col min="18" max="23" width="9.1640625" customWidth="1"/>
  </cols>
  <sheetData>
    <row r="1" spans="1:23" ht="7.5" customHeight="1" x14ac:dyDescent="0.2">
      <c r="A1" s="1"/>
      <c r="B1" s="272"/>
      <c r="C1" s="273"/>
      <c r="D1" s="273"/>
      <c r="E1" s="274"/>
      <c r="F1" s="272"/>
      <c r="G1" s="272"/>
      <c r="H1" s="272"/>
      <c r="I1" s="272"/>
      <c r="J1" s="272"/>
      <c r="K1" s="272"/>
      <c r="L1" s="272"/>
      <c r="M1" s="272"/>
      <c r="N1" s="272"/>
      <c r="O1" s="272"/>
      <c r="P1" s="272"/>
      <c r="Q1" s="272"/>
      <c r="R1" s="207"/>
      <c r="S1" s="207"/>
      <c r="T1" s="207"/>
      <c r="U1" s="207"/>
      <c r="V1" s="207"/>
      <c r="W1" s="207"/>
    </row>
    <row r="2" spans="1:23" x14ac:dyDescent="0.2">
      <c r="A2" s="275"/>
      <c r="B2" s="276" t="s">
        <v>142</v>
      </c>
      <c r="C2" s="276"/>
      <c r="D2" s="276"/>
      <c r="E2" s="277"/>
      <c r="F2" s="278"/>
      <c r="G2" s="357" t="s">
        <v>1</v>
      </c>
      <c r="H2" s="353"/>
      <c r="I2" s="354"/>
      <c r="J2" s="279"/>
      <c r="K2" s="358" t="s">
        <v>2</v>
      </c>
      <c r="L2" s="353"/>
      <c r="M2" s="354"/>
      <c r="N2" s="278"/>
      <c r="O2" s="359" t="s">
        <v>3</v>
      </c>
      <c r="P2" s="360"/>
      <c r="Q2" s="361"/>
      <c r="R2" s="87"/>
      <c r="S2" s="87"/>
      <c r="T2" s="87"/>
      <c r="U2" s="87"/>
      <c r="V2" s="87"/>
      <c r="W2" s="87"/>
    </row>
    <row r="3" spans="1:23" x14ac:dyDescent="0.2">
      <c r="A3" s="1"/>
      <c r="B3" s="8"/>
      <c r="C3" s="9"/>
      <c r="D3" s="4" t="s">
        <v>4</v>
      </c>
      <c r="E3" s="20"/>
      <c r="F3" s="10"/>
      <c r="G3" s="11" t="s">
        <v>5</v>
      </c>
      <c r="H3" s="11" t="s">
        <v>6</v>
      </c>
      <c r="I3" s="11" t="s">
        <v>1</v>
      </c>
      <c r="J3" s="280"/>
      <c r="K3" s="11" t="s">
        <v>7</v>
      </c>
      <c r="L3" s="11" t="s">
        <v>8</v>
      </c>
      <c r="M3" s="11" t="s">
        <v>2</v>
      </c>
      <c r="N3" s="280"/>
      <c r="O3" s="11" t="s">
        <v>9</v>
      </c>
      <c r="P3" s="11" t="s">
        <v>10</v>
      </c>
      <c r="Q3" s="11" t="s">
        <v>3</v>
      </c>
      <c r="R3" s="281"/>
      <c r="S3" s="87"/>
      <c r="T3" s="87"/>
      <c r="U3" s="87"/>
      <c r="V3" s="87"/>
      <c r="W3" s="87"/>
    </row>
    <row r="4" spans="1:23" x14ac:dyDescent="0.2">
      <c r="A4" s="1"/>
      <c r="B4" s="8"/>
      <c r="C4" s="9"/>
      <c r="D4" s="12" t="s">
        <v>11</v>
      </c>
      <c r="E4" s="12"/>
      <c r="F4" s="173"/>
      <c r="G4" s="14"/>
      <c r="H4" s="14"/>
      <c r="I4" s="14"/>
      <c r="J4" s="85"/>
      <c r="K4" s="14"/>
      <c r="L4" s="14"/>
      <c r="M4" s="14"/>
      <c r="N4" s="85"/>
      <c r="O4" s="14"/>
      <c r="P4" s="14"/>
      <c r="Q4" s="14"/>
      <c r="R4" s="86"/>
      <c r="S4" s="87"/>
      <c r="T4" s="59"/>
      <c r="U4" s="59"/>
      <c r="V4" s="59"/>
      <c r="W4" s="59"/>
    </row>
    <row r="5" spans="1:23" ht="16" x14ac:dyDescent="0.2">
      <c r="A5" s="1"/>
      <c r="B5" s="8"/>
      <c r="C5" s="282" t="s">
        <v>29</v>
      </c>
      <c r="D5" s="283" t="s">
        <v>143</v>
      </c>
      <c r="E5" s="276"/>
      <c r="F5" s="173"/>
      <c r="G5" s="284"/>
      <c r="H5" s="284"/>
      <c r="I5" s="284"/>
      <c r="J5" s="85"/>
      <c r="K5" s="284"/>
      <c r="L5" s="284"/>
      <c r="M5" s="284"/>
      <c r="N5" s="85"/>
      <c r="O5" s="284"/>
      <c r="P5" s="284"/>
      <c r="Q5" s="284"/>
      <c r="R5" s="86"/>
      <c r="S5" s="87"/>
      <c r="T5" s="140"/>
      <c r="U5" s="140"/>
      <c r="V5" s="87"/>
      <c r="W5" s="140"/>
    </row>
    <row r="6" spans="1:23" x14ac:dyDescent="0.2">
      <c r="A6" s="1"/>
      <c r="B6" s="8"/>
      <c r="C6" s="2"/>
      <c r="D6" s="20" t="s">
        <v>13</v>
      </c>
      <c r="E6" s="20"/>
      <c r="F6" s="173"/>
      <c r="G6" s="45">
        <v>316</v>
      </c>
      <c r="H6" s="93">
        <f>I6-G6</f>
        <v>370</v>
      </c>
      <c r="I6" s="45">
        <v>686</v>
      </c>
      <c r="J6" s="85"/>
      <c r="K6" s="45">
        <v>350</v>
      </c>
      <c r="L6" s="93">
        <f>M6-K6</f>
        <v>473</v>
      </c>
      <c r="M6" s="45">
        <v>823</v>
      </c>
      <c r="N6" s="85"/>
      <c r="O6" s="45">
        <v>450</v>
      </c>
      <c r="P6" s="93">
        <f>Q6-O6</f>
        <v>594</v>
      </c>
      <c r="Q6" s="45">
        <v>1044</v>
      </c>
      <c r="R6" s="86"/>
      <c r="S6" s="87"/>
      <c r="T6" s="140"/>
      <c r="U6" s="140"/>
      <c r="V6" s="87"/>
      <c r="W6" s="140"/>
    </row>
    <row r="7" spans="1:23" x14ac:dyDescent="0.2">
      <c r="A7" s="1"/>
      <c r="B7" s="8"/>
      <c r="C7" s="2"/>
      <c r="D7" s="25" t="s">
        <v>14</v>
      </c>
      <c r="E7" s="20"/>
      <c r="F7" s="173"/>
      <c r="G7" s="111">
        <v>-3.3639143730886834E-2</v>
      </c>
      <c r="H7" s="116">
        <v>1.0928961748633892E-2</v>
      </c>
      <c r="I7" s="111">
        <v>-1.0101010101010055E-2</v>
      </c>
      <c r="J7" s="85"/>
      <c r="K7" s="111">
        <f t="shared" ref="K7:M7" si="0">K6/G6-1</f>
        <v>0.10759493670886067</v>
      </c>
      <c r="L7" s="116">
        <f t="shared" si="0"/>
        <v>0.27837837837837842</v>
      </c>
      <c r="M7" s="111">
        <f t="shared" si="0"/>
        <v>0.19970845481049571</v>
      </c>
      <c r="N7" s="85"/>
      <c r="O7" s="111">
        <f t="shared" ref="O7:Q7" si="1">O6/K6-1</f>
        <v>0.28571428571428581</v>
      </c>
      <c r="P7" s="116">
        <f t="shared" si="1"/>
        <v>0.2558139534883721</v>
      </c>
      <c r="Q7" s="111">
        <f t="shared" si="1"/>
        <v>0.26852976913730253</v>
      </c>
      <c r="R7" s="86"/>
      <c r="S7" s="87"/>
      <c r="T7" s="140"/>
      <c r="U7" s="140"/>
      <c r="V7" s="87"/>
      <c r="W7" s="140"/>
    </row>
    <row r="8" spans="1:23" x14ac:dyDescent="0.2">
      <c r="A8" s="1"/>
      <c r="B8" s="8"/>
      <c r="C8" s="2"/>
      <c r="D8" s="25" t="s">
        <v>15</v>
      </c>
      <c r="E8" s="20"/>
      <c r="F8" s="173"/>
      <c r="G8" s="111">
        <v>0.09</v>
      </c>
      <c r="H8" s="111">
        <v>0.08</v>
      </c>
      <c r="I8" s="111">
        <v>0.09</v>
      </c>
      <c r="J8" s="85"/>
      <c r="K8" s="111">
        <v>7.0000000000000007E-2</v>
      </c>
      <c r="L8" s="111">
        <v>0.22</v>
      </c>
      <c r="M8" s="111">
        <v>0.15</v>
      </c>
      <c r="N8" s="85"/>
      <c r="O8" s="111">
        <v>0.23</v>
      </c>
      <c r="P8" s="111">
        <v>0.14000000000000001</v>
      </c>
      <c r="Q8" s="111">
        <v>0.18</v>
      </c>
      <c r="R8" s="86"/>
      <c r="S8" s="87"/>
      <c r="T8" s="140"/>
      <c r="U8" s="140"/>
      <c r="V8" s="87"/>
      <c r="W8" s="140"/>
    </row>
    <row r="9" spans="1:23" x14ac:dyDescent="0.2">
      <c r="A9" s="1"/>
      <c r="B9" s="8"/>
      <c r="C9" s="2"/>
      <c r="D9" s="20" t="s">
        <v>16</v>
      </c>
      <c r="E9" s="20"/>
      <c r="F9" s="173"/>
      <c r="G9" s="45">
        <v>21</v>
      </c>
      <c r="H9" s="93">
        <f>I9-G9</f>
        <v>27</v>
      </c>
      <c r="I9" s="45">
        <v>48</v>
      </c>
      <c r="J9" s="85"/>
      <c r="K9" s="45">
        <v>16</v>
      </c>
      <c r="L9" s="93">
        <f>M9-K9</f>
        <v>27</v>
      </c>
      <c r="M9" s="45">
        <v>43</v>
      </c>
      <c r="N9" s="85"/>
      <c r="O9" s="45">
        <v>28</v>
      </c>
      <c r="P9" s="93">
        <f>Q9-O9</f>
        <v>50</v>
      </c>
      <c r="Q9" s="45">
        <v>78</v>
      </c>
      <c r="R9" s="86"/>
      <c r="S9" s="87"/>
      <c r="T9" s="140"/>
      <c r="U9" s="140"/>
      <c r="V9" s="87"/>
      <c r="W9" s="140"/>
    </row>
    <row r="10" spans="1:23" x14ac:dyDescent="0.2">
      <c r="A10" s="2"/>
      <c r="B10" s="8"/>
      <c r="C10" s="2"/>
      <c r="D10" s="25" t="s">
        <v>17</v>
      </c>
      <c r="E10" s="20"/>
      <c r="F10" s="173"/>
      <c r="G10" s="111">
        <f t="shared" ref="G10:I10" si="2">G9/G6</f>
        <v>6.6455696202531639E-2</v>
      </c>
      <c r="H10" s="285">
        <f t="shared" si="2"/>
        <v>7.2972972972972977E-2</v>
      </c>
      <c r="I10" s="111">
        <f t="shared" si="2"/>
        <v>6.9970845481049565E-2</v>
      </c>
      <c r="J10" s="85"/>
      <c r="K10" s="111">
        <f t="shared" ref="K10:M10" si="3">K9/K6</f>
        <v>4.5714285714285714E-2</v>
      </c>
      <c r="L10" s="285">
        <f t="shared" si="3"/>
        <v>5.7082452431289642E-2</v>
      </c>
      <c r="M10" s="111">
        <f t="shared" si="3"/>
        <v>5.2247873633049821E-2</v>
      </c>
      <c r="N10" s="85"/>
      <c r="O10" s="111">
        <f t="shared" ref="O10:Q10" si="4">O9/O6</f>
        <v>6.222222222222222E-2</v>
      </c>
      <c r="P10" s="285">
        <f t="shared" si="4"/>
        <v>8.4175084175084181E-2</v>
      </c>
      <c r="Q10" s="111">
        <f t="shared" si="4"/>
        <v>7.4712643678160925E-2</v>
      </c>
      <c r="R10" s="86"/>
      <c r="S10" s="87"/>
      <c r="T10" s="140"/>
      <c r="U10" s="140"/>
      <c r="V10" s="87"/>
      <c r="W10" s="140"/>
    </row>
    <row r="11" spans="1:23" x14ac:dyDescent="0.2">
      <c r="A11" s="2"/>
      <c r="B11" s="8"/>
      <c r="C11" s="2"/>
      <c r="D11" s="20" t="s">
        <v>18</v>
      </c>
      <c r="E11" s="20"/>
      <c r="F11" s="173"/>
      <c r="G11" s="45">
        <v>1</v>
      </c>
      <c r="H11" s="93">
        <f>I11-G11</f>
        <v>-1</v>
      </c>
      <c r="I11" s="45">
        <v>0</v>
      </c>
      <c r="J11" s="85"/>
      <c r="K11" s="45">
        <v>-12</v>
      </c>
      <c r="L11" s="93">
        <f>M11-K11</f>
        <v>0</v>
      </c>
      <c r="M11" s="45">
        <v>-12</v>
      </c>
      <c r="N11" s="85"/>
      <c r="O11" s="45">
        <v>-4</v>
      </c>
      <c r="P11" s="93">
        <f>Q11-O11</f>
        <v>15</v>
      </c>
      <c r="Q11" s="45">
        <v>11</v>
      </c>
      <c r="R11" s="86"/>
      <c r="S11" s="87"/>
      <c r="T11" s="140"/>
      <c r="U11" s="140"/>
      <c r="V11" s="87"/>
      <c r="W11" s="140"/>
    </row>
    <row r="12" spans="1:23" x14ac:dyDescent="0.2">
      <c r="A12" s="2"/>
      <c r="B12" s="8"/>
      <c r="C12" s="2"/>
      <c r="D12" s="25" t="s">
        <v>19</v>
      </c>
      <c r="E12" s="20"/>
      <c r="F12" s="173"/>
      <c r="G12" s="111">
        <f t="shared" ref="G12:I12" si="5">G11/G6</f>
        <v>3.1645569620253164E-3</v>
      </c>
      <c r="H12" s="285">
        <f t="shared" si="5"/>
        <v>-2.7027027027027029E-3</v>
      </c>
      <c r="I12" s="111">
        <f t="shared" si="5"/>
        <v>0</v>
      </c>
      <c r="J12" s="85"/>
      <c r="K12" s="111">
        <f t="shared" ref="K12:M12" si="6">K11/K6</f>
        <v>-3.4285714285714287E-2</v>
      </c>
      <c r="L12" s="285">
        <f t="shared" si="6"/>
        <v>0</v>
      </c>
      <c r="M12" s="111">
        <f t="shared" si="6"/>
        <v>-1.4580801944106925E-2</v>
      </c>
      <c r="N12" s="85"/>
      <c r="O12" s="111">
        <f t="shared" ref="O12:Q12" si="7">O11/O6</f>
        <v>-8.8888888888888889E-3</v>
      </c>
      <c r="P12" s="285">
        <f t="shared" si="7"/>
        <v>2.5252525252525252E-2</v>
      </c>
      <c r="Q12" s="111">
        <f t="shared" si="7"/>
        <v>1.0536398467432951E-2</v>
      </c>
      <c r="R12" s="286"/>
      <c r="S12" s="87"/>
      <c r="T12" s="140"/>
      <c r="U12" s="140"/>
      <c r="V12" s="87"/>
      <c r="W12" s="140"/>
    </row>
    <row r="13" spans="1:23" x14ac:dyDescent="0.2">
      <c r="A13" s="2"/>
      <c r="B13" s="8"/>
      <c r="C13" s="2"/>
      <c r="D13" s="20" t="s">
        <v>144</v>
      </c>
      <c r="E13" s="20"/>
      <c r="F13" s="173"/>
      <c r="G13" s="45">
        <v>654</v>
      </c>
      <c r="H13" s="93">
        <f>I13-G13</f>
        <v>754</v>
      </c>
      <c r="I13" s="45">
        <v>1408</v>
      </c>
      <c r="J13" s="85"/>
      <c r="K13" s="45">
        <v>746</v>
      </c>
      <c r="L13" s="93">
        <f>M13-K13</f>
        <v>894</v>
      </c>
      <c r="M13" s="45">
        <v>1640</v>
      </c>
      <c r="N13" s="85"/>
      <c r="O13" s="45">
        <v>877</v>
      </c>
      <c r="P13" s="93">
        <f>Q13-O13</f>
        <v>1109</v>
      </c>
      <c r="Q13" s="80">
        <v>1986</v>
      </c>
      <c r="R13" s="86"/>
      <c r="S13" s="287"/>
      <c r="T13" s="140"/>
      <c r="U13" s="140"/>
      <c r="V13" s="87"/>
      <c r="W13" s="140"/>
    </row>
    <row r="14" spans="1:23" x14ac:dyDescent="0.2">
      <c r="A14" s="2"/>
      <c r="B14" s="8"/>
      <c r="C14" s="2"/>
      <c r="D14" s="25" t="s">
        <v>14</v>
      </c>
      <c r="E14" s="20"/>
      <c r="F14" s="173"/>
      <c r="G14" s="111">
        <v>1.7107309486780631E-2</v>
      </c>
      <c r="H14" s="116">
        <v>5.4545454545454453E-2</v>
      </c>
      <c r="I14" s="111">
        <v>3.6818851251841034E-2</v>
      </c>
      <c r="J14" s="85"/>
      <c r="K14" s="111">
        <f t="shared" ref="K14:M14" si="8">K13/G13-1</f>
        <v>0.14067278287461771</v>
      </c>
      <c r="L14" s="116">
        <f t="shared" si="8"/>
        <v>0.18567639257294433</v>
      </c>
      <c r="M14" s="111">
        <f t="shared" si="8"/>
        <v>0.16477272727272729</v>
      </c>
      <c r="N14" s="85"/>
      <c r="O14" s="111">
        <f t="shared" ref="O14:Q14" si="9">O13/K13-1</f>
        <v>0.17560321715817695</v>
      </c>
      <c r="P14" s="116">
        <f t="shared" si="9"/>
        <v>0.24049217002237144</v>
      </c>
      <c r="Q14" s="111">
        <f t="shared" si="9"/>
        <v>0.21097560975609753</v>
      </c>
      <c r="R14" s="86"/>
      <c r="S14" s="87"/>
      <c r="T14" s="140"/>
      <c r="U14" s="140"/>
      <c r="V14" s="87"/>
      <c r="W14" s="140"/>
    </row>
    <row r="15" spans="1:23" x14ac:dyDescent="0.2">
      <c r="A15" s="2"/>
      <c r="B15" s="8"/>
      <c r="C15" s="2"/>
      <c r="D15" s="25" t="s">
        <v>15</v>
      </c>
      <c r="E15" s="20"/>
      <c r="F15" s="173"/>
      <c r="G15" s="111">
        <v>0.15</v>
      </c>
      <c r="H15" s="285">
        <v>0.12</v>
      </c>
      <c r="I15" s="111">
        <v>0.13</v>
      </c>
      <c r="J15" s="85"/>
      <c r="K15" s="111">
        <v>0.11</v>
      </c>
      <c r="L15" s="285">
        <v>0.16</v>
      </c>
      <c r="M15" s="111">
        <v>0.13</v>
      </c>
      <c r="N15" s="85"/>
      <c r="O15" s="111">
        <v>0.16</v>
      </c>
      <c r="P15" s="288">
        <v>0.13</v>
      </c>
      <c r="Q15" s="89">
        <v>0.14000000000000001</v>
      </c>
      <c r="R15" s="86"/>
      <c r="S15" s="87"/>
      <c r="T15" s="140"/>
      <c r="U15" s="140"/>
      <c r="V15" s="87"/>
      <c r="W15" s="140"/>
    </row>
    <row r="16" spans="1:23" x14ac:dyDescent="0.2">
      <c r="A16" s="2"/>
      <c r="B16" s="8"/>
      <c r="C16" s="2"/>
      <c r="D16" s="20" t="s">
        <v>145</v>
      </c>
      <c r="E16" s="20"/>
      <c r="F16" s="173"/>
      <c r="G16" s="111">
        <v>0.15</v>
      </c>
      <c r="H16" s="285">
        <v>0.11</v>
      </c>
      <c r="I16" s="111">
        <v>0.13</v>
      </c>
      <c r="J16" s="85"/>
      <c r="K16" s="111">
        <v>0.1</v>
      </c>
      <c r="L16" s="285">
        <v>0.16</v>
      </c>
      <c r="M16" s="111">
        <v>0.13</v>
      </c>
      <c r="N16" s="85"/>
      <c r="O16" s="111">
        <v>0.17</v>
      </c>
      <c r="P16" s="288">
        <v>0.13</v>
      </c>
      <c r="Q16" s="89">
        <v>0.15</v>
      </c>
      <c r="R16" s="86"/>
      <c r="S16" s="87"/>
      <c r="T16" s="140"/>
      <c r="U16" s="140"/>
      <c r="V16" s="87"/>
      <c r="W16" s="140"/>
    </row>
    <row r="17" spans="1:23" x14ac:dyDescent="0.2">
      <c r="A17" s="2"/>
      <c r="B17" s="8"/>
      <c r="C17" s="2"/>
      <c r="D17" s="20"/>
      <c r="E17" s="20"/>
      <c r="F17" s="173"/>
      <c r="G17" s="111"/>
      <c r="H17" s="285"/>
      <c r="I17" s="111"/>
      <c r="J17" s="85"/>
      <c r="K17" s="111"/>
      <c r="L17" s="285"/>
      <c r="M17" s="111"/>
      <c r="N17" s="85"/>
      <c r="O17" s="111"/>
      <c r="P17" s="288"/>
      <c r="Q17" s="89"/>
      <c r="R17" s="86"/>
      <c r="S17" s="87"/>
      <c r="T17" s="140"/>
      <c r="U17" s="140"/>
      <c r="V17" s="87"/>
      <c r="W17" s="140"/>
    </row>
    <row r="18" spans="1:23" x14ac:dyDescent="0.2">
      <c r="A18" s="2"/>
      <c r="B18" s="8"/>
      <c r="C18" s="282" t="s">
        <v>30</v>
      </c>
      <c r="D18" s="289" t="s">
        <v>146</v>
      </c>
      <c r="E18" s="276"/>
      <c r="F18" s="173"/>
      <c r="G18" s="284"/>
      <c r="H18" s="284"/>
      <c r="I18" s="284"/>
      <c r="J18" s="85"/>
      <c r="K18" s="284"/>
      <c r="L18" s="284"/>
      <c r="M18" s="284"/>
      <c r="N18" s="85"/>
      <c r="O18" s="284"/>
      <c r="P18" s="284"/>
      <c r="Q18" s="284"/>
      <c r="R18" s="86"/>
      <c r="S18" s="87"/>
      <c r="T18" s="140"/>
      <c r="U18" s="140"/>
      <c r="V18" s="87"/>
      <c r="W18" s="140"/>
    </row>
    <row r="19" spans="1:23" x14ac:dyDescent="0.2">
      <c r="A19" s="2"/>
      <c r="B19" s="8"/>
      <c r="C19" s="2"/>
      <c r="D19" s="20" t="s">
        <v>13</v>
      </c>
      <c r="E19" s="20"/>
      <c r="F19" s="173"/>
      <c r="G19" s="45">
        <v>52</v>
      </c>
      <c r="H19" s="93">
        <f>I19-G19</f>
        <v>53</v>
      </c>
      <c r="I19" s="45">
        <v>105</v>
      </c>
      <c r="J19" s="85"/>
      <c r="K19" s="45">
        <v>58</v>
      </c>
      <c r="L19" s="93">
        <f>M19-K19</f>
        <v>59</v>
      </c>
      <c r="M19" s="45">
        <v>117</v>
      </c>
      <c r="N19" s="85"/>
      <c r="O19" s="45">
        <v>65</v>
      </c>
      <c r="P19" s="93">
        <f>Q19-O19</f>
        <v>73</v>
      </c>
      <c r="Q19" s="45">
        <v>138</v>
      </c>
      <c r="R19" s="86"/>
      <c r="S19" s="87"/>
      <c r="T19" s="140"/>
      <c r="U19" s="140"/>
      <c r="V19" s="87"/>
      <c r="W19" s="140"/>
    </row>
    <row r="20" spans="1:23" x14ac:dyDescent="0.2">
      <c r="A20" s="2"/>
      <c r="B20" s="8"/>
      <c r="C20" s="174"/>
      <c r="D20" s="25" t="s">
        <v>14</v>
      </c>
      <c r="E20" s="20"/>
      <c r="F20" s="173"/>
      <c r="G20" s="111">
        <v>-1.8867924528301883E-2</v>
      </c>
      <c r="H20" s="116">
        <v>6.0000000000000053E-2</v>
      </c>
      <c r="I20" s="111">
        <v>1.9417475728155331E-2</v>
      </c>
      <c r="J20" s="85"/>
      <c r="K20" s="111">
        <f t="shared" ref="K20:M20" si="10">K19/G19-1</f>
        <v>0.11538461538461542</v>
      </c>
      <c r="L20" s="116">
        <f t="shared" si="10"/>
        <v>0.1132075471698113</v>
      </c>
      <c r="M20" s="111">
        <f t="shared" si="10"/>
        <v>0.11428571428571432</v>
      </c>
      <c r="N20" s="85"/>
      <c r="O20" s="111">
        <f t="shared" ref="O20:Q20" si="11">O19/K19-1</f>
        <v>0.1206896551724137</v>
      </c>
      <c r="P20" s="116">
        <f t="shared" si="11"/>
        <v>0.23728813559322037</v>
      </c>
      <c r="Q20" s="111">
        <f t="shared" si="11"/>
        <v>0.17948717948717952</v>
      </c>
      <c r="R20" s="86"/>
      <c r="S20" s="87"/>
      <c r="T20" s="140"/>
      <c r="U20" s="140"/>
      <c r="V20" s="87"/>
      <c r="W20" s="140"/>
    </row>
    <row r="21" spans="1:23" ht="15.75" customHeight="1" x14ac:dyDescent="0.2">
      <c r="A21" s="2"/>
      <c r="B21" s="8"/>
      <c r="C21" s="2"/>
      <c r="D21" s="25" t="s">
        <v>15</v>
      </c>
      <c r="E21" s="20"/>
      <c r="F21" s="173"/>
      <c r="G21" s="111">
        <v>0.11320754716981132</v>
      </c>
      <c r="H21" s="285">
        <v>0.12</v>
      </c>
      <c r="I21" s="111">
        <v>0.11650485436893204</v>
      </c>
      <c r="J21" s="85"/>
      <c r="K21" s="111">
        <v>7.6923076923076927E-2</v>
      </c>
      <c r="L21" s="285">
        <v>7.5471698113207544E-2</v>
      </c>
      <c r="M21" s="111">
        <v>7.6190476190476197E-2</v>
      </c>
      <c r="N21" s="85"/>
      <c r="O21" s="37">
        <v>0.1</v>
      </c>
      <c r="P21" s="285">
        <v>0.12</v>
      </c>
      <c r="Q21" s="111">
        <v>0.11</v>
      </c>
      <c r="R21" s="86"/>
      <c r="S21" s="87"/>
      <c r="T21" s="140"/>
      <c r="U21" s="140"/>
      <c r="V21" s="87"/>
      <c r="W21" s="140"/>
    </row>
    <row r="22" spans="1:23" ht="15.75" customHeight="1" x14ac:dyDescent="0.2">
      <c r="A22" s="2"/>
      <c r="B22" s="8"/>
      <c r="C22" s="2"/>
      <c r="D22" s="20" t="s">
        <v>16</v>
      </c>
      <c r="E22" s="20"/>
      <c r="F22" s="173"/>
      <c r="G22" s="45">
        <v>1</v>
      </c>
      <c r="H22" s="93">
        <f>I22-G22</f>
        <v>2</v>
      </c>
      <c r="I22" s="45">
        <v>3</v>
      </c>
      <c r="J22" s="85"/>
      <c r="K22" s="45">
        <v>3</v>
      </c>
      <c r="L22" s="93">
        <f>M22-K22</f>
        <v>2</v>
      </c>
      <c r="M22" s="45">
        <v>5</v>
      </c>
      <c r="N22" s="85"/>
      <c r="O22" s="45">
        <v>3</v>
      </c>
      <c r="P22" s="93">
        <f>Q22-O22</f>
        <v>3</v>
      </c>
      <c r="Q22" s="45">
        <v>6</v>
      </c>
      <c r="R22" s="86"/>
      <c r="S22" s="87"/>
      <c r="T22" s="140"/>
      <c r="U22" s="140"/>
      <c r="V22" s="87"/>
      <c r="W22" s="140"/>
    </row>
    <row r="23" spans="1:23" ht="15.75" customHeight="1" x14ac:dyDescent="0.2">
      <c r="A23" s="2"/>
      <c r="B23" s="8"/>
      <c r="C23" s="2"/>
      <c r="D23" s="25" t="s">
        <v>17</v>
      </c>
      <c r="E23" s="20"/>
      <c r="F23" s="173"/>
      <c r="G23" s="111">
        <f t="shared" ref="G23:I23" si="12">G22/G19</f>
        <v>1.9230769230769232E-2</v>
      </c>
      <c r="H23" s="116">
        <f t="shared" si="12"/>
        <v>3.7735849056603772E-2</v>
      </c>
      <c r="I23" s="111">
        <f t="shared" si="12"/>
        <v>2.8571428571428571E-2</v>
      </c>
      <c r="J23" s="85"/>
      <c r="K23" s="111">
        <f t="shared" ref="K23:M23" si="13">K22/K19</f>
        <v>5.1724137931034482E-2</v>
      </c>
      <c r="L23" s="116">
        <f t="shared" si="13"/>
        <v>3.3898305084745763E-2</v>
      </c>
      <c r="M23" s="111">
        <f t="shared" si="13"/>
        <v>4.2735042735042736E-2</v>
      </c>
      <c r="N23" s="85"/>
      <c r="O23" s="111">
        <f t="shared" ref="O23:Q23" si="14">O22/O19</f>
        <v>4.6153846153846156E-2</v>
      </c>
      <c r="P23" s="116">
        <f t="shared" si="14"/>
        <v>4.1095890410958902E-2</v>
      </c>
      <c r="Q23" s="111">
        <f t="shared" si="14"/>
        <v>4.3478260869565216E-2</v>
      </c>
      <c r="R23" s="86"/>
      <c r="S23" s="87"/>
      <c r="T23" s="140"/>
      <c r="U23" s="140"/>
      <c r="V23" s="87"/>
      <c r="W23" s="140"/>
    </row>
    <row r="24" spans="1:23" ht="15.75" customHeight="1" x14ac:dyDescent="0.2">
      <c r="A24" s="2"/>
      <c r="B24" s="8"/>
      <c r="C24" s="2"/>
      <c r="D24" s="20" t="s">
        <v>18</v>
      </c>
      <c r="E24" s="20"/>
      <c r="F24" s="173"/>
      <c r="G24" s="45">
        <v>1</v>
      </c>
      <c r="H24" s="93">
        <f>I24-G24</f>
        <v>2</v>
      </c>
      <c r="I24" s="45">
        <v>3</v>
      </c>
      <c r="J24" s="85"/>
      <c r="K24" s="45">
        <v>2</v>
      </c>
      <c r="L24" s="93">
        <f>M24-K24</f>
        <v>2</v>
      </c>
      <c r="M24" s="45">
        <v>4</v>
      </c>
      <c r="N24" s="85"/>
      <c r="O24" s="45">
        <v>2</v>
      </c>
      <c r="P24" s="93">
        <f>Q24-O24</f>
        <v>2</v>
      </c>
      <c r="Q24" s="45">
        <v>4</v>
      </c>
      <c r="R24" s="86"/>
      <c r="S24" s="87"/>
      <c r="T24" s="140"/>
      <c r="U24" s="140"/>
      <c r="V24" s="87"/>
      <c r="W24" s="140"/>
    </row>
    <row r="25" spans="1:23" ht="15.75" customHeight="1" x14ac:dyDescent="0.2">
      <c r="A25" s="2"/>
      <c r="B25" s="8"/>
      <c r="C25" s="2"/>
      <c r="D25" s="25" t="s">
        <v>19</v>
      </c>
      <c r="E25" s="20"/>
      <c r="F25" s="173"/>
      <c r="G25" s="111">
        <f t="shared" ref="G25:I25" si="15">G24/G19</f>
        <v>1.9230769230769232E-2</v>
      </c>
      <c r="H25" s="116">
        <f t="shared" si="15"/>
        <v>3.7735849056603772E-2</v>
      </c>
      <c r="I25" s="111">
        <f t="shared" si="15"/>
        <v>2.8571428571428571E-2</v>
      </c>
      <c r="J25" s="85"/>
      <c r="K25" s="111">
        <f t="shared" ref="K25:M25" si="16">K24/K19</f>
        <v>3.4482758620689655E-2</v>
      </c>
      <c r="L25" s="116">
        <f t="shared" si="16"/>
        <v>3.3898305084745763E-2</v>
      </c>
      <c r="M25" s="111">
        <f t="shared" si="16"/>
        <v>3.4188034188034191E-2</v>
      </c>
      <c r="N25" s="85"/>
      <c r="O25" s="111">
        <f t="shared" ref="O25:Q25" si="17">O24/O19</f>
        <v>3.0769230769230771E-2</v>
      </c>
      <c r="P25" s="116">
        <f t="shared" si="17"/>
        <v>2.7397260273972601E-2</v>
      </c>
      <c r="Q25" s="111">
        <f t="shared" si="17"/>
        <v>2.8985507246376812E-2</v>
      </c>
      <c r="R25" s="86"/>
      <c r="S25" s="87"/>
      <c r="T25" s="140"/>
      <c r="U25" s="140"/>
      <c r="V25" s="87"/>
      <c r="W25" s="140"/>
    </row>
    <row r="26" spans="1:23" ht="15.75" customHeight="1" x14ac:dyDescent="0.2">
      <c r="A26" s="2"/>
      <c r="B26" s="8"/>
      <c r="C26" s="2"/>
      <c r="D26" s="20" t="s">
        <v>55</v>
      </c>
      <c r="E26" s="20"/>
      <c r="F26" s="173"/>
      <c r="G26" s="45">
        <v>16.83671</v>
      </c>
      <c r="H26" s="93">
        <f>I26-G26</f>
        <v>16.563357999999997</v>
      </c>
      <c r="I26" s="45">
        <v>33.400067999999997</v>
      </c>
      <c r="J26" s="85"/>
      <c r="K26" s="45">
        <v>17.428844999999999</v>
      </c>
      <c r="L26" s="93">
        <f>M26-K26</f>
        <v>18.118407000000001</v>
      </c>
      <c r="M26" s="45">
        <v>35.547252</v>
      </c>
      <c r="N26" s="85"/>
      <c r="O26" s="45">
        <v>19</v>
      </c>
      <c r="P26" s="93">
        <f>Q26-O26</f>
        <v>19</v>
      </c>
      <c r="Q26" s="80">
        <v>38</v>
      </c>
      <c r="R26" s="86"/>
      <c r="S26" s="87"/>
      <c r="T26" s="140"/>
      <c r="U26" s="140"/>
      <c r="V26" s="87"/>
      <c r="W26" s="140"/>
    </row>
    <row r="27" spans="1:23" ht="15.75" customHeight="1" x14ac:dyDescent="0.2">
      <c r="A27" s="2"/>
      <c r="B27" s="8"/>
      <c r="C27" s="2"/>
      <c r="D27" s="25" t="s">
        <v>33</v>
      </c>
      <c r="E27" s="20"/>
      <c r="F27" s="173"/>
      <c r="G27" s="111">
        <v>2.7188100250697511E-2</v>
      </c>
      <c r="H27" s="116">
        <v>3.6615850035100816E-2</v>
      </c>
      <c r="I27" s="111">
        <v>3.1841864562875077E-2</v>
      </c>
      <c r="J27" s="85"/>
      <c r="K27" s="111">
        <f t="shared" ref="K27:M27" si="18">K26/G26-1</f>
        <v>3.5169281884643633E-2</v>
      </c>
      <c r="L27" s="116">
        <f t="shared" si="18"/>
        <v>9.3884887351949109E-2</v>
      </c>
      <c r="M27" s="111">
        <f t="shared" si="18"/>
        <v>6.4286815224448235E-2</v>
      </c>
      <c r="N27" s="85"/>
      <c r="O27" s="111">
        <f t="shared" ref="O27:Q27" si="19">O26/K26-1</f>
        <v>9.0146822695365225E-2</v>
      </c>
      <c r="P27" s="116">
        <f t="shared" si="19"/>
        <v>4.865731297458975E-2</v>
      </c>
      <c r="Q27" s="111">
        <f t="shared" si="19"/>
        <v>6.8999651506113535E-2</v>
      </c>
      <c r="R27" s="86"/>
      <c r="S27" s="87"/>
      <c r="T27" s="140"/>
      <c r="U27" s="140"/>
      <c r="V27" s="87"/>
      <c r="W27" s="140"/>
    </row>
    <row r="28" spans="1:23" ht="15.75" customHeight="1" x14ac:dyDescent="0.2">
      <c r="A28" s="2"/>
      <c r="B28" s="8"/>
      <c r="C28" s="2"/>
      <c r="D28" s="290" t="s">
        <v>40</v>
      </c>
      <c r="E28" s="20"/>
      <c r="F28" s="173"/>
      <c r="G28" s="45">
        <v>190.42938362819913</v>
      </c>
      <c r="H28" s="93">
        <v>199.58230424502571</v>
      </c>
      <c r="I28" s="45">
        <v>390.01168787322484</v>
      </c>
      <c r="J28" s="85"/>
      <c r="K28" s="45">
        <v>221.24485069834469</v>
      </c>
      <c r="L28" s="93">
        <f>M28-K28</f>
        <v>233.94418711024269</v>
      </c>
      <c r="M28" s="45">
        <v>455.18903780858739</v>
      </c>
      <c r="N28" s="85"/>
      <c r="O28" s="45">
        <v>255</v>
      </c>
      <c r="P28" s="93">
        <f>Q28-O28</f>
        <v>287</v>
      </c>
      <c r="Q28" s="80">
        <v>542</v>
      </c>
      <c r="R28" s="86"/>
      <c r="S28" s="87"/>
      <c r="T28" s="140"/>
      <c r="U28" s="140"/>
      <c r="V28" s="87"/>
      <c r="W28" s="140"/>
    </row>
    <row r="29" spans="1:23" ht="15.75" customHeight="1" x14ac:dyDescent="0.2">
      <c r="A29" s="2"/>
      <c r="B29" s="8"/>
      <c r="C29" s="174"/>
      <c r="D29" s="25" t="s">
        <v>14</v>
      </c>
      <c r="E29" s="20"/>
      <c r="F29" s="173"/>
      <c r="G29" s="111">
        <v>1.7146804493617163E-2</v>
      </c>
      <c r="H29" s="116">
        <v>4.924419808817615E-2</v>
      </c>
      <c r="I29" s="111">
        <v>3.3322898234830589E-2</v>
      </c>
      <c r="J29" s="85"/>
      <c r="K29" s="111">
        <f t="shared" ref="K29:M29" si="20">K28/G28-1</f>
        <v>0.16182096734772156</v>
      </c>
      <c r="L29" s="116">
        <f t="shared" si="20"/>
        <v>0.17216898559819782</v>
      </c>
      <c r="M29" s="111">
        <f t="shared" si="20"/>
        <v>0.16711640179498599</v>
      </c>
      <c r="N29" s="85"/>
      <c r="O29" s="111">
        <f t="shared" ref="O29:Q29" si="21">O28/K28-1</f>
        <v>0.15256919740780139</v>
      </c>
      <c r="P29" s="116">
        <f t="shared" si="21"/>
        <v>0.22678833590661318</v>
      </c>
      <c r="Q29" s="111">
        <f t="shared" si="21"/>
        <v>0.19071408795199885</v>
      </c>
      <c r="R29" s="86"/>
      <c r="S29" s="87"/>
      <c r="T29" s="140"/>
      <c r="U29" s="140"/>
      <c r="V29" s="87"/>
      <c r="W29" s="140"/>
    </row>
    <row r="30" spans="1:23" ht="15.75" customHeight="1" x14ac:dyDescent="0.2">
      <c r="A30" s="1"/>
      <c r="B30" s="8"/>
      <c r="C30" s="285"/>
      <c r="D30" s="25" t="s">
        <v>15</v>
      </c>
      <c r="E30" s="285"/>
      <c r="F30" s="173"/>
      <c r="G30" s="291">
        <v>0.15</v>
      </c>
      <c r="H30" s="292">
        <v>0.16</v>
      </c>
      <c r="I30" s="291">
        <v>0.16</v>
      </c>
      <c r="J30" s="85"/>
      <c r="K30" s="291">
        <v>0.13</v>
      </c>
      <c r="L30" s="292">
        <v>0.15</v>
      </c>
      <c r="M30" s="291">
        <v>0.14000000000000001</v>
      </c>
      <c r="N30" s="85"/>
      <c r="O30" s="291">
        <v>0.14000000000000001</v>
      </c>
      <c r="P30" s="293">
        <v>0.12</v>
      </c>
      <c r="Q30" s="294">
        <v>0.13</v>
      </c>
      <c r="R30" s="86"/>
      <c r="S30" s="87"/>
      <c r="T30" s="140"/>
      <c r="U30" s="140"/>
      <c r="V30" s="87"/>
      <c r="W30" s="140"/>
    </row>
    <row r="31" spans="1:23" ht="15.75" customHeight="1" x14ac:dyDescent="0.2">
      <c r="A31" s="1"/>
      <c r="B31" s="8"/>
      <c r="C31" s="3"/>
      <c r="D31" s="4"/>
      <c r="E31" s="4"/>
      <c r="F31" s="2"/>
      <c r="G31" s="2"/>
      <c r="H31" s="2"/>
      <c r="I31" s="2"/>
      <c r="J31" s="2"/>
      <c r="K31" s="2"/>
      <c r="L31" s="2"/>
      <c r="M31" s="2"/>
      <c r="N31" s="4"/>
      <c r="Q31" s="295"/>
      <c r="R31" s="2"/>
      <c r="S31" s="87"/>
      <c r="T31" s="87"/>
      <c r="U31" s="87"/>
      <c r="V31" s="87"/>
      <c r="W31" s="87"/>
    </row>
    <row r="32" spans="1:23" ht="15.75" customHeight="1" x14ac:dyDescent="0.2">
      <c r="A32" s="207"/>
      <c r="B32" s="208"/>
      <c r="C32" s="218"/>
      <c r="D32" s="44" t="s">
        <v>26</v>
      </c>
      <c r="E32" s="44"/>
      <c r="F32" s="87"/>
      <c r="G32" s="87"/>
      <c r="H32" s="87"/>
      <c r="I32" s="87"/>
      <c r="J32" s="87"/>
      <c r="K32" s="87"/>
      <c r="L32" s="59"/>
      <c r="M32" s="59"/>
      <c r="N32" s="59"/>
      <c r="Q32" s="206"/>
      <c r="R32" s="87"/>
      <c r="S32" s="87"/>
      <c r="T32" s="87"/>
      <c r="U32" s="87"/>
      <c r="V32" s="87"/>
      <c r="W32" s="87"/>
    </row>
    <row r="33" spans="1:23" ht="15.75" customHeight="1" x14ac:dyDescent="0.2">
      <c r="A33" s="207"/>
      <c r="B33" s="208"/>
      <c r="C33" s="218"/>
      <c r="D33" s="47" t="s">
        <v>27</v>
      </c>
      <c r="E33" s="159" t="s">
        <v>147</v>
      </c>
      <c r="F33" s="87"/>
      <c r="G33" s="87"/>
      <c r="H33" s="87"/>
      <c r="I33" s="87"/>
      <c r="J33" s="87"/>
      <c r="K33" s="87"/>
      <c r="L33" s="59"/>
      <c r="M33" s="59"/>
      <c r="N33" s="59"/>
      <c r="O33" s="59"/>
      <c r="P33" s="59"/>
      <c r="Q33" s="206"/>
      <c r="R33" s="87"/>
      <c r="S33" s="87"/>
      <c r="T33" s="87"/>
      <c r="U33" s="87"/>
      <c r="V33" s="87"/>
      <c r="W33" s="87"/>
    </row>
    <row r="34" spans="1:23" ht="15.75" customHeight="1" x14ac:dyDescent="0.2">
      <c r="A34" s="207"/>
      <c r="B34" s="212"/>
      <c r="C34" s="213"/>
      <c r="D34" s="214"/>
      <c r="E34" s="270"/>
      <c r="F34" s="213"/>
      <c r="G34" s="213"/>
      <c r="H34" s="213"/>
      <c r="I34" s="213"/>
      <c r="J34" s="213"/>
      <c r="K34" s="213"/>
      <c r="L34" s="213"/>
      <c r="M34" s="213"/>
      <c r="N34" s="213"/>
      <c r="O34" s="213"/>
      <c r="P34" s="213"/>
      <c r="Q34" s="217"/>
      <c r="R34" s="87"/>
      <c r="S34" s="87"/>
      <c r="T34" s="87"/>
      <c r="U34" s="87"/>
      <c r="V34" s="87"/>
      <c r="W34" s="87"/>
    </row>
    <row r="35" spans="1:23" ht="6" customHeight="1" x14ac:dyDescent="0.2">
      <c r="A35" s="207"/>
      <c r="B35" s="87"/>
      <c r="C35" s="218"/>
      <c r="D35" s="218"/>
      <c r="E35" s="87"/>
      <c r="F35" s="87"/>
      <c r="G35" s="87"/>
      <c r="H35" s="87"/>
      <c r="I35" s="87"/>
      <c r="J35" s="87"/>
      <c r="K35" s="87"/>
      <c r="L35" s="59"/>
      <c r="M35" s="59"/>
      <c r="N35" s="59"/>
      <c r="O35" s="59"/>
      <c r="P35" s="59"/>
      <c r="Q35" s="59"/>
      <c r="R35" s="87"/>
      <c r="S35" s="59"/>
      <c r="T35" s="59"/>
      <c r="U35" s="59"/>
      <c r="V35" s="59"/>
      <c r="W35" s="59"/>
    </row>
    <row r="36" spans="1:23" ht="13.5" customHeight="1" x14ac:dyDescent="0.2">
      <c r="A36" s="207"/>
      <c r="B36" s="87"/>
      <c r="C36" s="218"/>
      <c r="D36" s="218"/>
      <c r="E36" s="87"/>
      <c r="F36" s="87"/>
      <c r="G36" s="87"/>
      <c r="H36" s="87"/>
      <c r="I36" s="87"/>
      <c r="J36" s="87"/>
      <c r="K36" s="87"/>
      <c r="L36" s="59"/>
      <c r="M36" s="87"/>
      <c r="N36" s="87"/>
      <c r="O36" s="87"/>
      <c r="P36" s="87"/>
      <c r="Q36" s="87"/>
      <c r="R36" s="87"/>
      <c r="S36" s="87"/>
      <c r="T36" s="87"/>
      <c r="U36" s="87"/>
      <c r="V36" s="87"/>
      <c r="W36" s="87"/>
    </row>
    <row r="37" spans="1:23" ht="13.5" customHeight="1" x14ac:dyDescent="0.2">
      <c r="A37" s="207"/>
      <c r="B37" s="87"/>
      <c r="C37" s="218"/>
      <c r="D37" s="218"/>
      <c r="E37" s="87"/>
      <c r="F37" s="87"/>
      <c r="G37" s="87"/>
      <c r="H37" s="87"/>
      <c r="I37" s="87"/>
      <c r="J37" s="87"/>
      <c r="K37" s="87"/>
      <c r="L37" s="59"/>
      <c r="M37" s="87"/>
      <c r="N37" s="87"/>
      <c r="O37" s="87"/>
      <c r="P37" s="87"/>
      <c r="Q37" s="87"/>
      <c r="R37" s="87"/>
      <c r="S37" s="87"/>
      <c r="T37" s="87"/>
      <c r="U37" s="87"/>
      <c r="V37" s="87"/>
      <c r="W37" s="87"/>
    </row>
    <row r="38" spans="1:23" ht="13.5" customHeight="1" x14ac:dyDescent="0.2">
      <c r="A38" s="207"/>
      <c r="B38" s="87"/>
      <c r="C38" s="218"/>
      <c r="D38" s="218"/>
      <c r="E38" s="87"/>
      <c r="F38" s="87"/>
      <c r="G38" s="87"/>
      <c r="H38" s="87"/>
      <c r="I38" s="87"/>
      <c r="J38" s="87"/>
      <c r="K38" s="87"/>
      <c r="L38" s="59"/>
      <c r="M38" s="87"/>
      <c r="N38" s="87"/>
      <c r="O38" s="87"/>
      <c r="P38" s="87"/>
      <c r="Q38" s="87"/>
      <c r="R38" s="87"/>
      <c r="S38" s="87"/>
      <c r="T38" s="87"/>
      <c r="U38" s="87"/>
      <c r="V38" s="87"/>
      <c r="W38" s="87"/>
    </row>
    <row r="39" spans="1:23" ht="13.5" customHeight="1" x14ac:dyDescent="0.2">
      <c r="A39" s="207"/>
      <c r="B39" s="87"/>
      <c r="C39" s="218"/>
      <c r="D39" s="218"/>
      <c r="E39" s="87"/>
      <c r="F39" s="87"/>
      <c r="G39" s="87"/>
      <c r="H39" s="87"/>
      <c r="I39" s="87"/>
      <c r="J39" s="87"/>
      <c r="K39" s="87"/>
      <c r="L39" s="59"/>
      <c r="M39" s="87"/>
      <c r="N39" s="87"/>
      <c r="O39" s="87"/>
      <c r="P39" s="87"/>
      <c r="Q39" s="87"/>
      <c r="R39" s="87"/>
      <c r="S39" s="87"/>
      <c r="T39" s="87"/>
      <c r="U39" s="87"/>
      <c r="V39" s="87"/>
      <c r="W39" s="87"/>
    </row>
    <row r="40" spans="1:23" ht="13.5" customHeight="1" x14ac:dyDescent="0.2">
      <c r="A40" s="207"/>
      <c r="B40" s="87"/>
      <c r="C40" s="218"/>
      <c r="D40" s="218"/>
      <c r="E40" s="87"/>
      <c r="F40" s="87"/>
      <c r="G40" s="87"/>
      <c r="H40" s="87"/>
      <c r="I40" s="87"/>
      <c r="J40" s="87"/>
      <c r="K40" s="87"/>
      <c r="L40" s="59"/>
      <c r="M40" s="87"/>
      <c r="N40" s="87"/>
      <c r="O40" s="87"/>
      <c r="P40" s="87"/>
      <c r="Q40" s="87"/>
      <c r="R40" s="87"/>
      <c r="S40" s="87"/>
      <c r="T40" s="87"/>
      <c r="U40" s="87"/>
      <c r="V40" s="87"/>
      <c r="W40" s="87"/>
    </row>
    <row r="41" spans="1:23" ht="13.5" customHeight="1" x14ac:dyDescent="0.2">
      <c r="A41" s="207"/>
      <c r="B41" s="87"/>
      <c r="C41" s="218"/>
      <c r="D41" s="218"/>
      <c r="E41" s="87"/>
      <c r="F41" s="87"/>
      <c r="G41" s="87"/>
      <c r="H41" s="87"/>
      <c r="I41" s="87"/>
      <c r="J41" s="87"/>
      <c r="K41" s="87"/>
      <c r="L41" s="59"/>
      <c r="M41" s="87"/>
      <c r="N41" s="87"/>
      <c r="O41" s="87"/>
      <c r="P41" s="87"/>
      <c r="Q41" s="87"/>
      <c r="R41" s="87"/>
      <c r="S41" s="87"/>
      <c r="T41" s="87"/>
      <c r="U41" s="87"/>
      <c r="V41" s="87"/>
      <c r="W41" s="87"/>
    </row>
    <row r="42" spans="1:23" ht="13.5" customHeight="1" x14ac:dyDescent="0.2">
      <c r="A42" s="207"/>
      <c r="B42" s="87"/>
      <c r="C42" s="218"/>
      <c r="D42" s="218"/>
      <c r="E42" s="87"/>
      <c r="F42" s="87"/>
      <c r="G42" s="87"/>
      <c r="H42" s="87"/>
      <c r="I42" s="87"/>
      <c r="J42" s="87"/>
      <c r="K42" s="87"/>
      <c r="L42" s="59"/>
      <c r="M42" s="87"/>
      <c r="N42" s="87"/>
      <c r="O42" s="87"/>
      <c r="P42" s="87"/>
      <c r="Q42" s="87"/>
      <c r="R42" s="87"/>
      <c r="S42" s="87"/>
      <c r="T42" s="87"/>
      <c r="U42" s="87"/>
      <c r="V42" s="87"/>
      <c r="W42" s="87"/>
    </row>
    <row r="43" spans="1:23" ht="13.5" customHeight="1" x14ac:dyDescent="0.2">
      <c r="A43" s="207"/>
      <c r="B43" s="87"/>
      <c r="C43" s="218"/>
      <c r="D43" s="218"/>
      <c r="E43" s="87"/>
      <c r="F43" s="87"/>
      <c r="G43" s="87"/>
      <c r="H43" s="87"/>
      <c r="I43" s="87"/>
      <c r="J43" s="87"/>
      <c r="K43" s="87"/>
      <c r="L43" s="59"/>
      <c r="M43" s="87"/>
      <c r="N43" s="87"/>
      <c r="O43" s="87"/>
      <c r="P43" s="87"/>
      <c r="Q43" s="87"/>
      <c r="R43" s="87"/>
      <c r="S43" s="87"/>
      <c r="T43" s="87"/>
      <c r="U43" s="87"/>
      <c r="V43" s="87"/>
      <c r="W43" s="87"/>
    </row>
    <row r="44" spans="1:23" ht="13.5" customHeight="1" x14ac:dyDescent="0.2">
      <c r="A44" s="207"/>
      <c r="B44" s="87"/>
      <c r="C44" s="218"/>
      <c r="D44" s="218"/>
      <c r="E44" s="87"/>
      <c r="F44" s="87"/>
      <c r="G44" s="87"/>
      <c r="H44" s="87"/>
      <c r="I44" s="87"/>
      <c r="J44" s="87"/>
      <c r="K44" s="87"/>
      <c r="L44" s="59"/>
      <c r="M44" s="87"/>
      <c r="N44" s="87"/>
      <c r="O44" s="87"/>
      <c r="P44" s="87"/>
      <c r="Q44" s="87"/>
      <c r="R44" s="87"/>
      <c r="S44" s="87"/>
      <c r="T44" s="87"/>
      <c r="U44" s="87"/>
      <c r="V44" s="87"/>
      <c r="W44" s="87"/>
    </row>
    <row r="45" spans="1:23" ht="13.5" customHeight="1" x14ac:dyDescent="0.2">
      <c r="A45" s="207"/>
      <c r="B45" s="87"/>
      <c r="C45" s="218"/>
      <c r="D45" s="218"/>
      <c r="E45" s="87"/>
      <c r="F45" s="87"/>
      <c r="G45" s="87"/>
      <c r="H45" s="87"/>
      <c r="I45" s="87"/>
      <c r="J45" s="87"/>
      <c r="K45" s="87"/>
      <c r="L45" s="59"/>
      <c r="M45" s="87"/>
      <c r="N45" s="87"/>
      <c r="O45" s="87"/>
      <c r="P45" s="87"/>
      <c r="Q45" s="87"/>
      <c r="R45" s="87"/>
      <c r="S45" s="87"/>
      <c r="T45" s="87"/>
      <c r="U45" s="87"/>
      <c r="V45" s="87"/>
      <c r="W45" s="87"/>
    </row>
    <row r="46" spans="1:23" ht="13.5" customHeight="1" x14ac:dyDescent="0.2">
      <c r="A46" s="207"/>
      <c r="B46" s="87"/>
      <c r="C46" s="218"/>
      <c r="D46" s="218"/>
      <c r="E46" s="87"/>
      <c r="F46" s="87"/>
      <c r="G46" s="87"/>
      <c r="H46" s="87"/>
      <c r="I46" s="87"/>
      <c r="J46" s="87"/>
      <c r="K46" s="87"/>
      <c r="L46" s="59"/>
      <c r="M46" s="87"/>
      <c r="N46" s="87"/>
      <c r="O46" s="87"/>
      <c r="P46" s="87"/>
      <c r="Q46" s="87"/>
      <c r="R46" s="87"/>
      <c r="S46" s="87"/>
      <c r="T46" s="87"/>
      <c r="U46" s="87"/>
      <c r="V46" s="87"/>
      <c r="W46" s="87"/>
    </row>
    <row r="47" spans="1:23" ht="13.5" customHeight="1" x14ac:dyDescent="0.2">
      <c r="A47" s="207"/>
      <c r="B47" s="87"/>
      <c r="C47" s="218"/>
      <c r="D47" s="218"/>
      <c r="E47" s="87"/>
      <c r="F47" s="87"/>
      <c r="G47" s="87"/>
      <c r="H47" s="87"/>
      <c r="I47" s="87"/>
      <c r="J47" s="87"/>
      <c r="K47" s="87"/>
      <c r="L47" s="59"/>
      <c r="M47" s="87"/>
      <c r="N47" s="87"/>
      <c r="O47" s="87"/>
      <c r="P47" s="87"/>
      <c r="Q47" s="87"/>
      <c r="R47" s="87"/>
      <c r="S47" s="87"/>
      <c r="T47" s="87"/>
      <c r="U47" s="87"/>
      <c r="V47" s="87"/>
      <c r="W47" s="87"/>
    </row>
    <row r="48" spans="1:23" ht="13.5" customHeight="1" x14ac:dyDescent="0.2">
      <c r="A48" s="207"/>
      <c r="B48" s="87"/>
      <c r="C48" s="218"/>
      <c r="D48" s="218"/>
      <c r="E48" s="87"/>
      <c r="F48" s="87"/>
      <c r="G48" s="87"/>
      <c r="H48" s="87"/>
      <c r="I48" s="87"/>
      <c r="J48" s="87"/>
      <c r="K48" s="87"/>
      <c r="L48" s="59"/>
      <c r="M48" s="87"/>
      <c r="N48" s="87"/>
      <c r="O48" s="87"/>
      <c r="P48" s="87"/>
      <c r="Q48" s="87"/>
      <c r="R48" s="87"/>
      <c r="S48" s="87"/>
      <c r="T48" s="87"/>
      <c r="U48" s="87"/>
      <c r="V48" s="87"/>
      <c r="W48" s="87"/>
    </row>
    <row r="49" spans="1:23" ht="13.5" customHeight="1" x14ac:dyDescent="0.2">
      <c r="A49" s="207"/>
      <c r="B49" s="87"/>
      <c r="C49" s="218"/>
      <c r="D49" s="218"/>
      <c r="E49" s="87"/>
      <c r="F49" s="87"/>
      <c r="G49" s="87"/>
      <c r="H49" s="87"/>
      <c r="I49" s="87"/>
      <c r="J49" s="87"/>
      <c r="K49" s="87"/>
      <c r="L49" s="59"/>
      <c r="M49" s="87"/>
      <c r="N49" s="87"/>
      <c r="O49" s="87"/>
      <c r="P49" s="87"/>
      <c r="Q49" s="87"/>
      <c r="R49" s="87"/>
      <c r="S49" s="87"/>
      <c r="T49" s="87"/>
      <c r="U49" s="87"/>
      <c r="V49" s="87"/>
      <c r="W49" s="87"/>
    </row>
    <row r="50" spans="1:23" ht="13.5" customHeight="1" x14ac:dyDescent="0.2">
      <c r="A50" s="207"/>
      <c r="B50" s="87"/>
      <c r="C50" s="218"/>
      <c r="D50" s="218"/>
      <c r="E50" s="87"/>
      <c r="F50" s="87"/>
      <c r="G50" s="87"/>
      <c r="H50" s="87"/>
      <c r="I50" s="87"/>
      <c r="J50" s="87"/>
      <c r="K50" s="87"/>
      <c r="L50" s="59"/>
      <c r="M50" s="87"/>
      <c r="N50" s="87"/>
      <c r="O50" s="87"/>
      <c r="P50" s="87"/>
      <c r="Q50" s="87"/>
      <c r="R50" s="87"/>
      <c r="S50" s="87"/>
      <c r="T50" s="87"/>
      <c r="U50" s="87"/>
      <c r="V50" s="87"/>
      <c r="W50" s="87"/>
    </row>
    <row r="51" spans="1:23" ht="13.5" customHeight="1" x14ac:dyDescent="0.2">
      <c r="A51" s="207"/>
      <c r="B51" s="87"/>
      <c r="C51" s="218"/>
      <c r="D51" s="218"/>
      <c r="E51" s="87"/>
      <c r="F51" s="87"/>
      <c r="G51" s="87"/>
      <c r="H51" s="87"/>
      <c r="I51" s="87"/>
      <c r="J51" s="87"/>
      <c r="K51" s="87"/>
      <c r="L51" s="59"/>
      <c r="M51" s="87"/>
      <c r="N51" s="87"/>
      <c r="O51" s="87"/>
      <c r="P51" s="87"/>
      <c r="Q51" s="87"/>
      <c r="R51" s="87"/>
      <c r="S51" s="87"/>
      <c r="T51" s="87"/>
      <c r="U51" s="87"/>
      <c r="V51" s="87"/>
      <c r="W51" s="87"/>
    </row>
    <row r="52" spans="1:23" ht="13.5" customHeight="1" x14ac:dyDescent="0.2">
      <c r="A52" s="207"/>
      <c r="B52" s="87"/>
      <c r="C52" s="218"/>
      <c r="D52" s="218"/>
      <c r="E52" s="87"/>
      <c r="F52" s="87"/>
      <c r="G52" s="87"/>
      <c r="H52" s="87"/>
      <c r="I52" s="87"/>
      <c r="J52" s="87"/>
      <c r="K52" s="87"/>
      <c r="L52" s="59"/>
      <c r="M52" s="87"/>
      <c r="N52" s="87"/>
      <c r="O52" s="87"/>
      <c r="P52" s="87"/>
      <c r="Q52" s="87"/>
      <c r="R52" s="87"/>
      <c r="S52" s="87"/>
      <c r="T52" s="87"/>
      <c r="U52" s="87"/>
      <c r="V52" s="87"/>
      <c r="W52" s="87"/>
    </row>
    <row r="53" spans="1:23" ht="13.5" customHeight="1" x14ac:dyDescent="0.2">
      <c r="A53" s="207"/>
      <c r="B53" s="87"/>
      <c r="C53" s="218"/>
      <c r="D53" s="218"/>
      <c r="E53" s="87"/>
      <c r="F53" s="87"/>
      <c r="G53" s="87"/>
      <c r="H53" s="87"/>
      <c r="I53" s="87"/>
      <c r="J53" s="87"/>
      <c r="K53" s="87"/>
      <c r="L53" s="59"/>
      <c r="M53" s="87"/>
      <c r="N53" s="87"/>
      <c r="O53" s="87"/>
      <c r="P53" s="87"/>
      <c r="Q53" s="87"/>
      <c r="R53" s="87"/>
      <c r="S53" s="87"/>
      <c r="T53" s="87"/>
      <c r="U53" s="87"/>
      <c r="V53" s="87"/>
      <c r="W53" s="87"/>
    </row>
    <row r="54" spans="1:23" ht="13.5" customHeight="1" x14ac:dyDescent="0.2">
      <c r="A54" s="207"/>
      <c r="B54" s="87"/>
      <c r="C54" s="218"/>
      <c r="D54" s="218"/>
      <c r="E54" s="87"/>
      <c r="F54" s="87"/>
      <c r="G54" s="87"/>
      <c r="H54" s="87"/>
      <c r="I54" s="87"/>
      <c r="J54" s="87"/>
      <c r="K54" s="87"/>
      <c r="L54" s="59"/>
      <c r="M54" s="87"/>
      <c r="N54" s="87"/>
      <c r="O54" s="87"/>
      <c r="P54" s="87"/>
      <c r="Q54" s="87"/>
      <c r="R54" s="87"/>
      <c r="S54" s="87"/>
      <c r="T54" s="87"/>
      <c r="U54" s="87"/>
      <c r="V54" s="87"/>
      <c r="W54" s="87"/>
    </row>
    <row r="55" spans="1:23" ht="13.5" customHeight="1" x14ac:dyDescent="0.2">
      <c r="A55" s="207"/>
      <c r="B55" s="87"/>
      <c r="C55" s="218"/>
      <c r="D55" s="218"/>
      <c r="E55" s="87"/>
      <c r="F55" s="87"/>
      <c r="G55" s="87"/>
      <c r="H55" s="87"/>
      <c r="I55" s="87"/>
      <c r="J55" s="87"/>
      <c r="K55" s="87"/>
      <c r="L55" s="59"/>
      <c r="M55" s="87"/>
      <c r="N55" s="87"/>
      <c r="O55" s="87"/>
      <c r="P55" s="87"/>
      <c r="Q55" s="87"/>
      <c r="R55" s="87"/>
      <c r="S55" s="87"/>
      <c r="T55" s="87"/>
      <c r="U55" s="87"/>
      <c r="V55" s="87"/>
      <c r="W55" s="87"/>
    </row>
    <row r="56" spans="1:23" ht="13.5" customHeight="1" x14ac:dyDescent="0.2">
      <c r="A56" s="207"/>
      <c r="B56" s="87"/>
      <c r="C56" s="218"/>
      <c r="D56" s="218"/>
      <c r="E56" s="87"/>
      <c r="F56" s="87"/>
      <c r="G56" s="87"/>
      <c r="H56" s="87"/>
      <c r="I56" s="87"/>
      <c r="J56" s="87"/>
      <c r="K56" s="87"/>
      <c r="L56" s="59"/>
      <c r="M56" s="87"/>
      <c r="N56" s="87"/>
      <c r="O56" s="87"/>
      <c r="P56" s="87"/>
      <c r="Q56" s="87"/>
      <c r="R56" s="87"/>
      <c r="S56" s="87"/>
      <c r="T56" s="87"/>
      <c r="U56" s="87"/>
      <c r="V56" s="87"/>
      <c r="W56" s="87"/>
    </row>
    <row r="57" spans="1:23" ht="13.5" customHeight="1" x14ac:dyDescent="0.2">
      <c r="A57" s="207"/>
      <c r="B57" s="87"/>
      <c r="C57" s="218"/>
      <c r="D57" s="218"/>
      <c r="E57" s="87"/>
      <c r="F57" s="87"/>
      <c r="G57" s="87"/>
      <c r="H57" s="87"/>
      <c r="I57" s="87"/>
      <c r="J57" s="87"/>
      <c r="K57" s="87"/>
      <c r="L57" s="59"/>
      <c r="M57" s="87"/>
      <c r="N57" s="87"/>
      <c r="O57" s="87"/>
      <c r="P57" s="87"/>
      <c r="Q57" s="87"/>
      <c r="R57" s="87"/>
      <c r="S57" s="87"/>
      <c r="T57" s="87"/>
      <c r="U57" s="87"/>
      <c r="V57" s="87"/>
      <c r="W57" s="87"/>
    </row>
    <row r="58" spans="1:23" ht="13.5" customHeight="1" x14ac:dyDescent="0.2">
      <c r="A58" s="207"/>
      <c r="B58" s="87"/>
      <c r="C58" s="218"/>
      <c r="D58" s="218"/>
      <c r="E58" s="87"/>
      <c r="F58" s="87"/>
      <c r="G58" s="87"/>
      <c r="H58" s="87"/>
      <c r="I58" s="87"/>
      <c r="J58" s="87"/>
      <c r="K58" s="87"/>
      <c r="L58" s="59"/>
      <c r="M58" s="87"/>
      <c r="N58" s="87"/>
      <c r="O58" s="87"/>
      <c r="P58" s="87"/>
      <c r="Q58" s="87"/>
      <c r="R58" s="87"/>
      <c r="S58" s="87"/>
      <c r="T58" s="87"/>
      <c r="U58" s="87"/>
      <c r="V58" s="87"/>
      <c r="W58" s="87"/>
    </row>
    <row r="59" spans="1:23" ht="13.5" customHeight="1" x14ac:dyDescent="0.2">
      <c r="A59" s="207"/>
      <c r="B59" s="87"/>
      <c r="C59" s="218"/>
      <c r="D59" s="218"/>
      <c r="E59" s="87"/>
      <c r="F59" s="87"/>
      <c r="G59" s="87"/>
      <c r="H59" s="87"/>
      <c r="I59" s="87"/>
      <c r="J59" s="87"/>
      <c r="K59" s="87"/>
      <c r="L59" s="59"/>
      <c r="M59" s="87"/>
      <c r="N59" s="87"/>
      <c r="O59" s="87"/>
      <c r="P59" s="87"/>
      <c r="Q59" s="87"/>
      <c r="R59" s="87"/>
      <c r="S59" s="87"/>
      <c r="T59" s="87"/>
      <c r="U59" s="87"/>
      <c r="V59" s="87"/>
      <c r="W59" s="87"/>
    </row>
    <row r="60" spans="1:23" ht="13.5" customHeight="1" x14ac:dyDescent="0.2">
      <c r="A60" s="207"/>
      <c r="B60" s="87"/>
      <c r="C60" s="218"/>
      <c r="D60" s="218"/>
      <c r="E60" s="87"/>
      <c r="F60" s="87"/>
      <c r="G60" s="87"/>
      <c r="H60" s="87"/>
      <c r="I60" s="87"/>
      <c r="J60" s="87"/>
      <c r="K60" s="87"/>
      <c r="L60" s="59"/>
      <c r="M60" s="87"/>
      <c r="N60" s="87"/>
      <c r="O60" s="87"/>
      <c r="P60" s="87"/>
      <c r="Q60" s="87"/>
      <c r="R60" s="87"/>
      <c r="S60" s="87"/>
      <c r="T60" s="87"/>
      <c r="U60" s="87"/>
      <c r="V60" s="87"/>
      <c r="W60" s="87"/>
    </row>
    <row r="61" spans="1:23" ht="13.5" customHeight="1" x14ac:dyDescent="0.2">
      <c r="A61" s="207"/>
      <c r="B61" s="87"/>
      <c r="C61" s="218"/>
      <c r="D61" s="218"/>
      <c r="E61" s="87"/>
      <c r="F61" s="87"/>
      <c r="G61" s="87"/>
      <c r="H61" s="87"/>
      <c r="I61" s="87"/>
      <c r="J61" s="87"/>
      <c r="K61" s="87"/>
      <c r="L61" s="59"/>
      <c r="M61" s="87"/>
      <c r="N61" s="87"/>
      <c r="O61" s="87"/>
      <c r="P61" s="87"/>
      <c r="Q61" s="87"/>
      <c r="R61" s="87"/>
      <c r="S61" s="87"/>
      <c r="T61" s="87"/>
      <c r="U61" s="87"/>
      <c r="V61" s="87"/>
      <c r="W61" s="87"/>
    </row>
    <row r="62" spans="1:23" ht="13.5" customHeight="1" x14ac:dyDescent="0.2">
      <c r="A62" s="207"/>
      <c r="B62" s="87"/>
      <c r="C62" s="218"/>
      <c r="D62" s="218"/>
      <c r="E62" s="87"/>
      <c r="F62" s="87"/>
      <c r="G62" s="87"/>
      <c r="H62" s="87"/>
      <c r="I62" s="87"/>
      <c r="J62" s="87"/>
      <c r="K62" s="87"/>
      <c r="L62" s="59"/>
      <c r="M62" s="87"/>
      <c r="N62" s="87"/>
      <c r="O62" s="87"/>
      <c r="P62" s="87"/>
      <c r="Q62" s="87"/>
      <c r="R62" s="87"/>
      <c r="S62" s="87"/>
      <c r="T62" s="87"/>
      <c r="U62" s="87"/>
      <c r="V62" s="87"/>
      <c r="W62" s="87"/>
    </row>
    <row r="63" spans="1:23" ht="13.5" customHeight="1" x14ac:dyDescent="0.2">
      <c r="A63" s="207"/>
      <c r="B63" s="87"/>
      <c r="C63" s="218"/>
      <c r="D63" s="218"/>
      <c r="E63" s="87"/>
      <c r="F63" s="87"/>
      <c r="G63" s="87"/>
      <c r="H63" s="87"/>
      <c r="I63" s="87"/>
      <c r="J63" s="87"/>
      <c r="K63" s="87"/>
      <c r="L63" s="59"/>
      <c r="M63" s="87"/>
      <c r="N63" s="87"/>
      <c r="O63" s="87"/>
      <c r="P63" s="87"/>
      <c r="Q63" s="87"/>
      <c r="R63" s="87"/>
      <c r="S63" s="87"/>
      <c r="T63" s="87"/>
      <c r="U63" s="87"/>
      <c r="V63" s="87"/>
      <c r="W63" s="87"/>
    </row>
    <row r="64" spans="1:23" ht="13.5" customHeight="1" x14ac:dyDescent="0.2">
      <c r="A64" s="207"/>
      <c r="B64" s="87"/>
      <c r="C64" s="218"/>
      <c r="D64" s="218"/>
      <c r="E64" s="87"/>
      <c r="F64" s="87"/>
      <c r="G64" s="87"/>
      <c r="H64" s="87"/>
      <c r="I64" s="87"/>
      <c r="J64" s="87"/>
      <c r="K64" s="87"/>
      <c r="L64" s="59"/>
      <c r="M64" s="87"/>
      <c r="N64" s="87"/>
      <c r="O64" s="87"/>
      <c r="P64" s="87"/>
      <c r="Q64" s="87"/>
      <c r="R64" s="87"/>
      <c r="S64" s="87"/>
      <c r="T64" s="87"/>
      <c r="U64" s="87"/>
      <c r="V64" s="87"/>
      <c r="W64" s="87"/>
    </row>
    <row r="65" spans="1:23" ht="13.5" customHeight="1" x14ac:dyDescent="0.2">
      <c r="A65" s="207"/>
      <c r="B65" s="87"/>
      <c r="C65" s="218"/>
      <c r="D65" s="218"/>
      <c r="E65" s="87"/>
      <c r="F65" s="87"/>
      <c r="G65" s="87"/>
      <c r="H65" s="87"/>
      <c r="I65" s="87"/>
      <c r="J65" s="87"/>
      <c r="K65" s="87"/>
      <c r="L65" s="59"/>
      <c r="M65" s="87"/>
      <c r="N65" s="87"/>
      <c r="O65" s="87"/>
      <c r="P65" s="87"/>
      <c r="Q65" s="87"/>
      <c r="R65" s="87"/>
      <c r="S65" s="87"/>
      <c r="T65" s="87"/>
      <c r="U65" s="87"/>
      <c r="V65" s="87"/>
      <c r="W65" s="87"/>
    </row>
    <row r="66" spans="1:23" ht="13.5" customHeight="1" x14ac:dyDescent="0.2">
      <c r="A66" s="207"/>
      <c r="B66" s="87"/>
      <c r="C66" s="218"/>
      <c r="D66" s="218"/>
      <c r="E66" s="87"/>
      <c r="F66" s="87"/>
      <c r="G66" s="87"/>
      <c r="H66" s="87"/>
      <c r="I66" s="87"/>
      <c r="J66" s="87"/>
      <c r="K66" s="87"/>
      <c r="L66" s="59"/>
      <c r="M66" s="87"/>
      <c r="N66" s="87"/>
      <c r="O66" s="87"/>
      <c r="P66" s="87"/>
      <c r="Q66" s="87"/>
      <c r="R66" s="87"/>
      <c r="S66" s="87"/>
      <c r="T66" s="87"/>
      <c r="U66" s="87"/>
      <c r="V66" s="87"/>
      <c r="W66" s="87"/>
    </row>
    <row r="67" spans="1:23" ht="13.5" customHeight="1" x14ac:dyDescent="0.2">
      <c r="A67" s="207"/>
      <c r="B67" s="87"/>
      <c r="C67" s="218"/>
      <c r="D67" s="218"/>
      <c r="E67" s="87"/>
      <c r="F67" s="87"/>
      <c r="G67" s="87"/>
      <c r="H67" s="87"/>
      <c r="I67" s="87"/>
      <c r="J67" s="87"/>
      <c r="K67" s="87"/>
      <c r="L67" s="59"/>
      <c r="M67" s="87"/>
      <c r="N67" s="87"/>
      <c r="O67" s="87"/>
      <c r="P67" s="87"/>
      <c r="Q67" s="87"/>
      <c r="R67" s="87"/>
      <c r="S67" s="87"/>
      <c r="T67" s="87"/>
      <c r="U67" s="87"/>
      <c r="V67" s="87"/>
      <c r="W67" s="87"/>
    </row>
    <row r="68" spans="1:23" ht="13.5" customHeight="1" x14ac:dyDescent="0.2">
      <c r="A68" s="207"/>
      <c r="B68" s="87"/>
      <c r="C68" s="218"/>
      <c r="D68" s="218"/>
      <c r="E68" s="87"/>
      <c r="F68" s="87"/>
      <c r="G68" s="87"/>
      <c r="H68" s="87"/>
      <c r="I68" s="87"/>
      <c r="J68" s="87"/>
      <c r="K68" s="87"/>
      <c r="L68" s="59"/>
      <c r="M68" s="87"/>
      <c r="N68" s="87"/>
      <c r="O68" s="87"/>
      <c r="P68" s="87"/>
      <c r="Q68" s="87"/>
      <c r="R68" s="87"/>
      <c r="S68" s="87"/>
      <c r="T68" s="87"/>
      <c r="U68" s="87"/>
      <c r="V68" s="87"/>
      <c r="W68" s="87"/>
    </row>
    <row r="69" spans="1:23" ht="13.5" customHeight="1" x14ac:dyDescent="0.2">
      <c r="A69" s="207"/>
      <c r="B69" s="87"/>
      <c r="C69" s="218"/>
      <c r="D69" s="218"/>
      <c r="E69" s="87"/>
      <c r="F69" s="87"/>
      <c r="G69" s="87"/>
      <c r="H69" s="87"/>
      <c r="I69" s="87"/>
      <c r="J69" s="87"/>
      <c r="K69" s="87"/>
      <c r="L69" s="59"/>
      <c r="M69" s="87"/>
      <c r="N69" s="87"/>
      <c r="O69" s="87"/>
      <c r="P69" s="87"/>
      <c r="Q69" s="87"/>
      <c r="R69" s="87"/>
      <c r="S69" s="87"/>
      <c r="T69" s="87"/>
      <c r="U69" s="87"/>
      <c r="V69" s="87"/>
      <c r="W69" s="87"/>
    </row>
    <row r="70" spans="1:23" ht="13.5" customHeight="1" x14ac:dyDescent="0.2">
      <c r="A70" s="207"/>
      <c r="B70" s="87"/>
      <c r="C70" s="218"/>
      <c r="D70" s="218"/>
      <c r="E70" s="87"/>
      <c r="F70" s="87"/>
      <c r="G70" s="87"/>
      <c r="H70" s="87"/>
      <c r="I70" s="87"/>
      <c r="J70" s="87"/>
      <c r="K70" s="87"/>
      <c r="L70" s="59"/>
      <c r="M70" s="87"/>
      <c r="N70" s="87"/>
      <c r="O70" s="87"/>
      <c r="P70" s="87"/>
      <c r="Q70" s="87"/>
      <c r="R70" s="87"/>
      <c r="S70" s="87"/>
      <c r="T70" s="87"/>
      <c r="U70" s="87"/>
      <c r="V70" s="87"/>
      <c r="W70" s="87"/>
    </row>
    <row r="71" spans="1:23" ht="13.5" customHeight="1" x14ac:dyDescent="0.2">
      <c r="A71" s="207"/>
      <c r="B71" s="87"/>
      <c r="C71" s="218"/>
      <c r="D71" s="218"/>
      <c r="E71" s="87"/>
      <c r="F71" s="87"/>
      <c r="G71" s="87"/>
      <c r="H71" s="87"/>
      <c r="I71" s="87"/>
      <c r="J71" s="87"/>
      <c r="K71" s="87"/>
      <c r="L71" s="59"/>
      <c r="M71" s="87"/>
      <c r="N71" s="87"/>
      <c r="O71" s="87"/>
      <c r="P71" s="87"/>
      <c r="Q71" s="87"/>
      <c r="R71" s="87"/>
      <c r="S71" s="87"/>
      <c r="T71" s="87"/>
      <c r="U71" s="87"/>
      <c r="V71" s="87"/>
      <c r="W71" s="87"/>
    </row>
    <row r="72" spans="1:23" ht="13.5" customHeight="1" x14ac:dyDescent="0.2">
      <c r="A72" s="207"/>
      <c r="B72" s="87"/>
      <c r="C72" s="218"/>
      <c r="D72" s="218"/>
      <c r="E72" s="87"/>
      <c r="F72" s="87"/>
      <c r="G72" s="87"/>
      <c r="H72" s="87"/>
      <c r="I72" s="87"/>
      <c r="J72" s="87"/>
      <c r="K72" s="87"/>
      <c r="L72" s="59"/>
      <c r="M72" s="87"/>
      <c r="N72" s="87"/>
      <c r="O72" s="87"/>
      <c r="P72" s="87"/>
      <c r="Q72" s="87"/>
      <c r="R72" s="87"/>
      <c r="S72" s="87"/>
      <c r="T72" s="87"/>
      <c r="U72" s="87"/>
      <c r="V72" s="87"/>
      <c r="W72" s="87"/>
    </row>
    <row r="73" spans="1:23" ht="13.5" customHeight="1" x14ac:dyDescent="0.2">
      <c r="A73" s="207"/>
      <c r="B73" s="87"/>
      <c r="C73" s="218"/>
      <c r="D73" s="218"/>
      <c r="E73" s="87"/>
      <c r="F73" s="87"/>
      <c r="G73" s="87"/>
      <c r="H73" s="87"/>
      <c r="I73" s="87"/>
      <c r="J73" s="87"/>
      <c r="K73" s="87"/>
      <c r="L73" s="59"/>
      <c r="M73" s="87"/>
      <c r="N73" s="87"/>
      <c r="O73" s="87"/>
      <c r="P73" s="87"/>
      <c r="Q73" s="87"/>
      <c r="R73" s="87"/>
      <c r="S73" s="87"/>
      <c r="T73" s="87"/>
      <c r="U73" s="87"/>
      <c r="V73" s="87"/>
      <c r="W73" s="87"/>
    </row>
    <row r="74" spans="1:23" ht="13.5" customHeight="1" x14ac:dyDescent="0.2">
      <c r="A74" s="207"/>
      <c r="B74" s="87"/>
      <c r="C74" s="218"/>
      <c r="D74" s="218"/>
      <c r="E74" s="87"/>
      <c r="F74" s="87"/>
      <c r="G74" s="87"/>
      <c r="H74" s="87"/>
      <c r="I74" s="87"/>
      <c r="J74" s="87"/>
      <c r="K74" s="87"/>
      <c r="L74" s="59"/>
      <c r="M74" s="87"/>
      <c r="N74" s="87"/>
      <c r="O74" s="87"/>
      <c r="P74" s="87"/>
      <c r="Q74" s="87"/>
      <c r="R74" s="87"/>
      <c r="S74" s="87"/>
      <c r="T74" s="87"/>
      <c r="U74" s="87"/>
      <c r="V74" s="87"/>
      <c r="W74" s="87"/>
    </row>
    <row r="75" spans="1:23" ht="13.5" customHeight="1" x14ac:dyDescent="0.2">
      <c r="A75" s="207"/>
      <c r="B75" s="87"/>
      <c r="C75" s="218"/>
      <c r="D75" s="218"/>
      <c r="E75" s="87"/>
      <c r="F75" s="87"/>
      <c r="G75" s="87"/>
      <c r="H75" s="87"/>
      <c r="I75" s="87"/>
      <c r="J75" s="87"/>
      <c r="K75" s="87"/>
      <c r="L75" s="59"/>
      <c r="M75" s="87"/>
      <c r="N75" s="87"/>
      <c r="O75" s="87"/>
      <c r="P75" s="87"/>
      <c r="Q75" s="87"/>
      <c r="R75" s="87"/>
      <c r="S75" s="87"/>
      <c r="T75" s="87"/>
      <c r="U75" s="87"/>
      <c r="V75" s="87"/>
      <c r="W75" s="87"/>
    </row>
    <row r="76" spans="1:23" ht="13.5" customHeight="1" x14ac:dyDescent="0.2">
      <c r="A76" s="207"/>
      <c r="B76" s="87"/>
      <c r="C76" s="218"/>
      <c r="D76" s="218"/>
      <c r="E76" s="87"/>
      <c r="F76" s="87"/>
      <c r="G76" s="87"/>
      <c r="H76" s="87"/>
      <c r="I76" s="87"/>
      <c r="J76" s="87"/>
      <c r="K76" s="87"/>
      <c r="L76" s="59"/>
      <c r="M76" s="87"/>
      <c r="N76" s="87"/>
      <c r="O76" s="87"/>
      <c r="P76" s="87"/>
      <c r="Q76" s="87"/>
      <c r="R76" s="87"/>
      <c r="S76" s="87"/>
      <c r="T76" s="87"/>
      <c r="U76" s="87"/>
      <c r="V76" s="87"/>
      <c r="W76" s="87"/>
    </row>
    <row r="77" spans="1:23" ht="13.5" customHeight="1" x14ac:dyDescent="0.2">
      <c r="A77" s="207"/>
      <c r="B77" s="87"/>
      <c r="C77" s="218"/>
      <c r="D77" s="218"/>
      <c r="E77" s="87"/>
      <c r="F77" s="87"/>
      <c r="G77" s="87"/>
      <c r="H77" s="87"/>
      <c r="I77" s="87"/>
      <c r="J77" s="87"/>
      <c r="K77" s="87"/>
      <c r="L77" s="59"/>
      <c r="M77" s="87"/>
      <c r="N77" s="87"/>
      <c r="O77" s="87"/>
      <c r="P77" s="87"/>
      <c r="Q77" s="87"/>
      <c r="R77" s="87"/>
      <c r="S77" s="87"/>
      <c r="T77" s="87"/>
      <c r="U77" s="87"/>
      <c r="V77" s="87"/>
      <c r="W77" s="87"/>
    </row>
    <row r="78" spans="1:23" ht="13.5" customHeight="1" x14ac:dyDescent="0.2">
      <c r="A78" s="207"/>
      <c r="B78" s="87"/>
      <c r="C78" s="218"/>
      <c r="D78" s="218"/>
      <c r="E78" s="87"/>
      <c r="F78" s="87"/>
      <c r="G78" s="87"/>
      <c r="H78" s="87"/>
      <c r="I78" s="87"/>
      <c r="J78" s="87"/>
      <c r="K78" s="87"/>
      <c r="L78" s="59"/>
      <c r="M78" s="87"/>
      <c r="N78" s="87"/>
      <c r="O78" s="87"/>
      <c r="P78" s="87"/>
      <c r="Q78" s="87"/>
      <c r="R78" s="87"/>
      <c r="S78" s="87"/>
      <c r="T78" s="87"/>
      <c r="U78" s="87"/>
      <c r="V78" s="87"/>
      <c r="W78" s="87"/>
    </row>
    <row r="79" spans="1:23" ht="13.5" customHeight="1" x14ac:dyDescent="0.2">
      <c r="A79" s="207"/>
      <c r="B79" s="87"/>
      <c r="C79" s="218"/>
      <c r="D79" s="218"/>
      <c r="E79" s="87"/>
      <c r="F79" s="87"/>
      <c r="G79" s="87"/>
      <c r="H79" s="87"/>
      <c r="I79" s="87"/>
      <c r="J79" s="87"/>
      <c r="K79" s="87"/>
      <c r="L79" s="59"/>
      <c r="M79" s="87"/>
      <c r="N79" s="87"/>
      <c r="O79" s="87"/>
      <c r="P79" s="87"/>
      <c r="Q79" s="87"/>
      <c r="R79" s="87"/>
      <c r="S79" s="87"/>
      <c r="T79" s="87"/>
      <c r="U79" s="87"/>
      <c r="V79" s="87"/>
      <c r="W79" s="87"/>
    </row>
    <row r="80" spans="1:23" ht="13.5" customHeight="1" x14ac:dyDescent="0.2">
      <c r="A80" s="207"/>
      <c r="B80" s="87"/>
      <c r="C80" s="218"/>
      <c r="D80" s="218"/>
      <c r="E80" s="87"/>
      <c r="F80" s="87"/>
      <c r="G80" s="87"/>
      <c r="H80" s="87"/>
      <c r="I80" s="87"/>
      <c r="J80" s="87"/>
      <c r="K80" s="87"/>
      <c r="L80" s="59"/>
      <c r="M80" s="87"/>
      <c r="N80" s="87"/>
      <c r="O80" s="87"/>
      <c r="P80" s="87"/>
      <c r="Q80" s="87"/>
      <c r="R80" s="87"/>
      <c r="S80" s="87"/>
      <c r="T80" s="87"/>
      <c r="U80" s="87"/>
      <c r="V80" s="87"/>
      <c r="W80" s="87"/>
    </row>
    <row r="81" spans="1:23" ht="13.5" customHeight="1" x14ac:dyDescent="0.2">
      <c r="A81" s="207"/>
      <c r="B81" s="87"/>
      <c r="C81" s="218"/>
      <c r="D81" s="218"/>
      <c r="E81" s="87"/>
      <c r="F81" s="87"/>
      <c r="G81" s="87"/>
      <c r="H81" s="87"/>
      <c r="I81" s="87"/>
      <c r="J81" s="87"/>
      <c r="K81" s="87"/>
      <c r="L81" s="59"/>
      <c r="M81" s="87"/>
      <c r="N81" s="87"/>
      <c r="O81" s="87"/>
      <c r="P81" s="87"/>
      <c r="Q81" s="87"/>
      <c r="R81" s="87"/>
      <c r="S81" s="87"/>
      <c r="T81" s="87"/>
      <c r="U81" s="87"/>
      <c r="V81" s="87"/>
      <c r="W81" s="87"/>
    </row>
    <row r="82" spans="1:23" ht="13.5" customHeight="1" x14ac:dyDescent="0.2">
      <c r="A82" s="207"/>
      <c r="B82" s="87"/>
      <c r="C82" s="218"/>
      <c r="D82" s="218"/>
      <c r="E82" s="87"/>
      <c r="F82" s="87"/>
      <c r="G82" s="87"/>
      <c r="H82" s="87"/>
      <c r="I82" s="87"/>
      <c r="J82" s="87"/>
      <c r="K82" s="87"/>
      <c r="L82" s="59"/>
      <c r="M82" s="87"/>
      <c r="N82" s="87"/>
      <c r="O82" s="87"/>
      <c r="P82" s="87"/>
      <c r="Q82" s="87"/>
      <c r="R82" s="87"/>
      <c r="S82" s="87"/>
      <c r="T82" s="87"/>
      <c r="U82" s="87"/>
      <c r="V82" s="87"/>
      <c r="W82" s="87"/>
    </row>
    <row r="83" spans="1:23" ht="13.5" customHeight="1" x14ac:dyDescent="0.2">
      <c r="A83" s="207"/>
      <c r="B83" s="87"/>
      <c r="C83" s="218"/>
      <c r="D83" s="218"/>
      <c r="E83" s="87"/>
      <c r="F83" s="87"/>
      <c r="G83" s="87"/>
      <c r="H83" s="87"/>
      <c r="I83" s="87"/>
      <c r="J83" s="87"/>
      <c r="K83" s="87"/>
      <c r="L83" s="59"/>
      <c r="M83" s="87"/>
      <c r="N83" s="87"/>
      <c r="O83" s="87"/>
      <c r="P83" s="87"/>
      <c r="Q83" s="87"/>
      <c r="R83" s="87"/>
      <c r="S83" s="87"/>
      <c r="T83" s="87"/>
      <c r="U83" s="87"/>
      <c r="V83" s="87"/>
      <c r="W83" s="87"/>
    </row>
    <row r="84" spans="1:23" ht="13.5" customHeight="1" x14ac:dyDescent="0.2">
      <c r="A84" s="207"/>
      <c r="B84" s="87"/>
      <c r="C84" s="218"/>
      <c r="D84" s="218"/>
      <c r="E84" s="87"/>
      <c r="F84" s="87"/>
      <c r="G84" s="87"/>
      <c r="H84" s="87"/>
      <c r="I84" s="87"/>
      <c r="J84" s="87"/>
      <c r="K84" s="87"/>
      <c r="L84" s="59"/>
      <c r="M84" s="87"/>
      <c r="N84" s="87"/>
      <c r="O84" s="87"/>
      <c r="P84" s="87"/>
      <c r="Q84" s="87"/>
      <c r="R84" s="87"/>
      <c r="S84" s="87"/>
      <c r="T84" s="87"/>
      <c r="U84" s="87"/>
      <c r="V84" s="87"/>
      <c r="W84" s="87"/>
    </row>
    <row r="85" spans="1:23" ht="13.5" customHeight="1" x14ac:dyDescent="0.2">
      <c r="A85" s="207"/>
      <c r="B85" s="87"/>
      <c r="C85" s="218"/>
      <c r="D85" s="218"/>
      <c r="E85" s="87"/>
      <c r="F85" s="87"/>
      <c r="G85" s="87"/>
      <c r="H85" s="87"/>
      <c r="I85" s="87"/>
      <c r="J85" s="87"/>
      <c r="K85" s="87"/>
      <c r="L85" s="59"/>
      <c r="M85" s="87"/>
      <c r="N85" s="87"/>
      <c r="O85" s="87"/>
      <c r="P85" s="87"/>
      <c r="Q85" s="87"/>
      <c r="R85" s="87"/>
      <c r="S85" s="87"/>
      <c r="T85" s="87"/>
      <c r="U85" s="87"/>
      <c r="V85" s="87"/>
      <c r="W85" s="87"/>
    </row>
    <row r="86" spans="1:23" ht="13.5" customHeight="1" x14ac:dyDescent="0.2">
      <c r="A86" s="207"/>
      <c r="B86" s="87"/>
      <c r="C86" s="218"/>
      <c r="D86" s="218"/>
      <c r="E86" s="87"/>
      <c r="F86" s="87"/>
      <c r="G86" s="87"/>
      <c r="H86" s="87"/>
      <c r="I86" s="87"/>
      <c r="J86" s="87"/>
      <c r="K86" s="87"/>
      <c r="L86" s="59"/>
      <c r="M86" s="87"/>
      <c r="N86" s="87"/>
      <c r="O86" s="87"/>
      <c r="P86" s="87"/>
      <c r="Q86" s="87"/>
      <c r="R86" s="87"/>
      <c r="S86" s="87"/>
      <c r="T86" s="87"/>
      <c r="U86" s="87"/>
      <c r="V86" s="87"/>
      <c r="W86" s="87"/>
    </row>
    <row r="87" spans="1:23" ht="13.5" customHeight="1" x14ac:dyDescent="0.2">
      <c r="A87" s="207"/>
      <c r="B87" s="87"/>
      <c r="C87" s="218"/>
      <c r="D87" s="218"/>
      <c r="E87" s="87"/>
      <c r="F87" s="87"/>
      <c r="G87" s="87"/>
      <c r="H87" s="87"/>
      <c r="I87" s="87"/>
      <c r="J87" s="87"/>
      <c r="K87" s="87"/>
      <c r="L87" s="59"/>
      <c r="M87" s="87"/>
      <c r="N87" s="87"/>
      <c r="O87" s="87"/>
      <c r="P87" s="87"/>
      <c r="Q87" s="87"/>
      <c r="R87" s="87"/>
      <c r="S87" s="87"/>
      <c r="T87" s="87"/>
      <c r="U87" s="87"/>
      <c r="V87" s="87"/>
      <c r="W87" s="87"/>
    </row>
    <row r="88" spans="1:23" ht="13.5" customHeight="1" x14ac:dyDescent="0.2">
      <c r="A88" s="207"/>
      <c r="B88" s="87"/>
      <c r="C88" s="218"/>
      <c r="D88" s="218"/>
      <c r="E88" s="87"/>
      <c r="F88" s="87"/>
      <c r="G88" s="87"/>
      <c r="H88" s="87"/>
      <c r="I88" s="87"/>
      <c r="J88" s="87"/>
      <c r="K88" s="87"/>
      <c r="L88" s="59"/>
      <c r="M88" s="87"/>
      <c r="N88" s="87"/>
      <c r="O88" s="87"/>
      <c r="P88" s="87"/>
      <c r="Q88" s="87"/>
      <c r="R88" s="87"/>
      <c r="S88" s="87"/>
      <c r="T88" s="87"/>
      <c r="U88" s="87"/>
      <c r="V88" s="87"/>
      <c r="W88" s="87"/>
    </row>
    <row r="89" spans="1:23" ht="13.5" customHeight="1" x14ac:dyDescent="0.2">
      <c r="A89" s="207"/>
      <c r="B89" s="87"/>
      <c r="C89" s="218"/>
      <c r="D89" s="218"/>
      <c r="E89" s="87"/>
      <c r="F89" s="87"/>
      <c r="G89" s="87"/>
      <c r="H89" s="87"/>
      <c r="I89" s="87"/>
      <c r="J89" s="87"/>
      <c r="K89" s="87"/>
      <c r="L89" s="59"/>
      <c r="M89" s="87"/>
      <c r="N89" s="87"/>
      <c r="O89" s="87"/>
      <c r="P89" s="87"/>
      <c r="Q89" s="87"/>
      <c r="R89" s="87"/>
      <c r="S89" s="87"/>
      <c r="T89" s="87"/>
      <c r="U89" s="87"/>
      <c r="V89" s="87"/>
      <c r="W89" s="87"/>
    </row>
    <row r="90" spans="1:23" ht="13.5" customHeight="1" x14ac:dyDescent="0.2">
      <c r="A90" s="207"/>
      <c r="B90" s="87"/>
      <c r="C90" s="218"/>
      <c r="D90" s="218"/>
      <c r="E90" s="87"/>
      <c r="F90" s="87"/>
      <c r="G90" s="87"/>
      <c r="H90" s="87"/>
      <c r="I90" s="87"/>
      <c r="J90" s="87"/>
      <c r="K90" s="87"/>
      <c r="L90" s="59"/>
      <c r="M90" s="87"/>
      <c r="N90" s="87"/>
      <c r="O90" s="87"/>
      <c r="P90" s="87"/>
      <c r="Q90" s="87"/>
      <c r="R90" s="87"/>
      <c r="S90" s="87"/>
      <c r="T90" s="87"/>
      <c r="U90" s="87"/>
      <c r="V90" s="87"/>
      <c r="W90" s="87"/>
    </row>
    <row r="91" spans="1:23" ht="13.5" customHeight="1" x14ac:dyDescent="0.2">
      <c r="A91" s="207"/>
      <c r="B91" s="87"/>
      <c r="C91" s="218"/>
      <c r="D91" s="218"/>
      <c r="E91" s="87"/>
      <c r="F91" s="87"/>
      <c r="G91" s="87"/>
      <c r="H91" s="87"/>
      <c r="I91" s="87"/>
      <c r="J91" s="87"/>
      <c r="K91" s="87"/>
      <c r="L91" s="59"/>
      <c r="M91" s="87"/>
      <c r="N91" s="87"/>
      <c r="O91" s="87"/>
      <c r="P91" s="87"/>
      <c r="Q91" s="87"/>
      <c r="R91" s="87"/>
      <c r="S91" s="87"/>
      <c r="T91" s="87"/>
      <c r="U91" s="87"/>
      <c r="V91" s="87"/>
      <c r="W91" s="87"/>
    </row>
    <row r="92" spans="1:23" ht="13.5" customHeight="1" x14ac:dyDescent="0.2">
      <c r="A92" s="207"/>
      <c r="B92" s="87"/>
      <c r="C92" s="218"/>
      <c r="D92" s="218"/>
      <c r="E92" s="87"/>
      <c r="F92" s="87"/>
      <c r="G92" s="87"/>
      <c r="H92" s="87"/>
      <c r="I92" s="87"/>
      <c r="J92" s="87"/>
      <c r="K92" s="87"/>
      <c r="L92" s="59"/>
      <c r="M92" s="87"/>
      <c r="N92" s="87"/>
      <c r="O92" s="87"/>
      <c r="P92" s="87"/>
      <c r="Q92" s="87"/>
      <c r="R92" s="87"/>
      <c r="S92" s="87"/>
      <c r="T92" s="87"/>
      <c r="U92" s="87"/>
      <c r="V92" s="87"/>
      <c r="W92" s="87"/>
    </row>
    <row r="93" spans="1:23" ht="13.5" customHeight="1" x14ac:dyDescent="0.2">
      <c r="A93" s="207"/>
      <c r="B93" s="87"/>
      <c r="C93" s="218"/>
      <c r="D93" s="218"/>
      <c r="E93" s="87"/>
      <c r="F93" s="87"/>
      <c r="G93" s="87"/>
      <c r="H93" s="87"/>
      <c r="I93" s="87"/>
      <c r="J93" s="87"/>
      <c r="K93" s="87"/>
      <c r="L93" s="59"/>
      <c r="M93" s="87"/>
      <c r="N93" s="87"/>
      <c r="O93" s="87"/>
      <c r="P93" s="87"/>
      <c r="Q93" s="87"/>
      <c r="R93" s="87"/>
      <c r="S93" s="87"/>
      <c r="T93" s="87"/>
      <c r="U93" s="87"/>
      <c r="V93" s="87"/>
      <c r="W93" s="87"/>
    </row>
    <row r="94" spans="1:23" ht="13.5" customHeight="1" x14ac:dyDescent="0.2">
      <c r="A94" s="207"/>
      <c r="B94" s="87"/>
      <c r="C94" s="218"/>
      <c r="D94" s="218"/>
      <c r="E94" s="87"/>
      <c r="F94" s="87"/>
      <c r="G94" s="87"/>
      <c r="H94" s="87"/>
      <c r="I94" s="87"/>
      <c r="J94" s="87"/>
      <c r="K94" s="87"/>
      <c r="L94" s="59"/>
      <c r="M94" s="87"/>
      <c r="N94" s="87"/>
      <c r="O94" s="87"/>
      <c r="P94" s="87"/>
      <c r="Q94" s="87"/>
      <c r="R94" s="87"/>
      <c r="S94" s="87"/>
      <c r="T94" s="87"/>
      <c r="U94" s="87"/>
      <c r="V94" s="87"/>
      <c r="W94" s="87"/>
    </row>
    <row r="95" spans="1:23" ht="13.5" customHeight="1" x14ac:dyDescent="0.2">
      <c r="A95" s="207"/>
      <c r="B95" s="87"/>
      <c r="C95" s="218"/>
      <c r="D95" s="218"/>
      <c r="E95" s="87"/>
      <c r="F95" s="87"/>
      <c r="G95" s="87"/>
      <c r="H95" s="87"/>
      <c r="I95" s="87"/>
      <c r="J95" s="87"/>
      <c r="K95" s="87"/>
      <c r="L95" s="59"/>
      <c r="M95" s="87"/>
      <c r="N95" s="87"/>
      <c r="O95" s="87"/>
      <c r="P95" s="87"/>
      <c r="Q95" s="87"/>
      <c r="R95" s="87"/>
      <c r="S95" s="87"/>
      <c r="T95" s="87"/>
      <c r="U95" s="87"/>
      <c r="V95" s="87"/>
      <c r="W95" s="87"/>
    </row>
    <row r="96" spans="1:23" ht="13.5" customHeight="1" x14ac:dyDescent="0.2">
      <c r="A96" s="207"/>
      <c r="B96" s="87"/>
      <c r="C96" s="218"/>
      <c r="D96" s="218"/>
      <c r="E96" s="87"/>
      <c r="F96" s="87"/>
      <c r="G96" s="87"/>
      <c r="H96" s="87"/>
      <c r="I96" s="87"/>
      <c r="J96" s="87"/>
      <c r="K96" s="87"/>
      <c r="L96" s="59"/>
      <c r="M96" s="87"/>
      <c r="N96" s="87"/>
      <c r="O96" s="87"/>
      <c r="P96" s="87"/>
      <c r="Q96" s="87"/>
      <c r="R96" s="87"/>
      <c r="S96" s="87"/>
      <c r="T96" s="87"/>
      <c r="U96" s="87"/>
      <c r="V96" s="87"/>
      <c r="W96" s="87"/>
    </row>
    <row r="97" spans="1:23" ht="13.5" customHeight="1" x14ac:dyDescent="0.2">
      <c r="A97" s="207"/>
      <c r="B97" s="87"/>
      <c r="C97" s="218"/>
      <c r="D97" s="218"/>
      <c r="E97" s="87"/>
      <c r="F97" s="87"/>
      <c r="G97" s="87"/>
      <c r="H97" s="87"/>
      <c r="I97" s="87"/>
      <c r="J97" s="87"/>
      <c r="K97" s="87"/>
      <c r="L97" s="59"/>
      <c r="M97" s="87"/>
      <c r="N97" s="87"/>
      <c r="O97" s="87"/>
      <c r="P97" s="87"/>
      <c r="Q97" s="87"/>
      <c r="R97" s="87"/>
      <c r="S97" s="87"/>
      <c r="T97" s="87"/>
      <c r="U97" s="87"/>
      <c r="V97" s="87"/>
      <c r="W97" s="87"/>
    </row>
    <row r="98" spans="1:23" ht="13.5" customHeight="1" x14ac:dyDescent="0.2">
      <c r="A98" s="207"/>
      <c r="B98" s="87"/>
      <c r="C98" s="218"/>
      <c r="D98" s="218"/>
      <c r="E98" s="87"/>
      <c r="F98" s="87"/>
      <c r="G98" s="87"/>
      <c r="H98" s="87"/>
      <c r="I98" s="87"/>
      <c r="J98" s="87"/>
      <c r="K98" s="87"/>
      <c r="L98" s="59"/>
      <c r="M98" s="87"/>
      <c r="N98" s="87"/>
      <c r="O98" s="87"/>
      <c r="P98" s="87"/>
      <c r="Q98" s="87"/>
      <c r="R98" s="87"/>
      <c r="S98" s="87"/>
      <c r="T98" s="87"/>
      <c r="U98" s="87"/>
      <c r="V98" s="87"/>
      <c r="W98" s="87"/>
    </row>
    <row r="99" spans="1:23" ht="13.5" customHeight="1" x14ac:dyDescent="0.2">
      <c r="A99" s="207"/>
      <c r="B99" s="87"/>
      <c r="C99" s="218"/>
      <c r="D99" s="218"/>
      <c r="E99" s="87"/>
      <c r="F99" s="87"/>
      <c r="G99" s="87"/>
      <c r="H99" s="87"/>
      <c r="I99" s="87"/>
      <c r="J99" s="87"/>
      <c r="K99" s="87"/>
      <c r="L99" s="59"/>
      <c r="M99" s="87"/>
      <c r="N99" s="87"/>
      <c r="O99" s="87"/>
      <c r="P99" s="87"/>
      <c r="Q99" s="87"/>
      <c r="R99" s="87"/>
      <c r="S99" s="87"/>
      <c r="T99" s="87"/>
      <c r="U99" s="87"/>
      <c r="V99" s="87"/>
      <c r="W99" s="87"/>
    </row>
    <row r="100" spans="1:23" ht="13.5" customHeight="1" x14ac:dyDescent="0.2">
      <c r="A100" s="207"/>
      <c r="B100" s="87"/>
      <c r="C100" s="218"/>
      <c r="D100" s="218"/>
      <c r="E100" s="87"/>
      <c r="F100" s="87"/>
      <c r="G100" s="87"/>
      <c r="H100" s="87"/>
      <c r="I100" s="87"/>
      <c r="J100" s="87"/>
      <c r="K100" s="87"/>
      <c r="L100" s="59"/>
      <c r="M100" s="87"/>
      <c r="N100" s="87"/>
      <c r="O100" s="87"/>
      <c r="P100" s="87"/>
      <c r="Q100" s="87"/>
      <c r="R100" s="87"/>
      <c r="S100" s="87"/>
      <c r="T100" s="87"/>
      <c r="U100" s="87"/>
      <c r="V100" s="87"/>
      <c r="W100" s="87"/>
    </row>
    <row r="101" spans="1:23" ht="13.5" customHeight="1" x14ac:dyDescent="0.2">
      <c r="A101" s="207"/>
      <c r="B101" s="87"/>
      <c r="C101" s="218"/>
      <c r="D101" s="218"/>
      <c r="E101" s="87"/>
      <c r="F101" s="87"/>
      <c r="G101" s="87"/>
      <c r="H101" s="87"/>
      <c r="I101" s="87"/>
      <c r="J101" s="87"/>
      <c r="K101" s="87"/>
      <c r="L101" s="59"/>
      <c r="M101" s="87"/>
      <c r="N101" s="87"/>
      <c r="O101" s="87"/>
      <c r="P101" s="87"/>
      <c r="Q101" s="87"/>
      <c r="R101" s="87"/>
      <c r="S101" s="87"/>
      <c r="T101" s="87"/>
      <c r="U101" s="87"/>
      <c r="V101" s="87"/>
      <c r="W101" s="87"/>
    </row>
    <row r="102" spans="1:23" ht="13.5" customHeight="1" x14ac:dyDescent="0.2">
      <c r="A102" s="207"/>
      <c r="B102" s="87"/>
      <c r="C102" s="218"/>
      <c r="D102" s="218"/>
      <c r="E102" s="87"/>
      <c r="F102" s="87"/>
      <c r="G102" s="87"/>
      <c r="H102" s="87"/>
      <c r="I102" s="87"/>
      <c r="J102" s="87"/>
      <c r="K102" s="87"/>
      <c r="L102" s="59"/>
      <c r="M102" s="87"/>
      <c r="N102" s="87"/>
      <c r="O102" s="87"/>
      <c r="P102" s="87"/>
      <c r="Q102" s="87"/>
      <c r="R102" s="87"/>
      <c r="S102" s="87"/>
      <c r="T102" s="87"/>
      <c r="U102" s="87"/>
      <c r="V102" s="87"/>
      <c r="W102" s="87"/>
    </row>
    <row r="103" spans="1:23" ht="13.5" customHeight="1" x14ac:dyDescent="0.2">
      <c r="A103" s="207"/>
      <c r="B103" s="87"/>
      <c r="C103" s="218"/>
      <c r="D103" s="218"/>
      <c r="E103" s="87"/>
      <c r="F103" s="87"/>
      <c r="G103" s="87"/>
      <c r="H103" s="87"/>
      <c r="I103" s="87"/>
      <c r="J103" s="87"/>
      <c r="K103" s="87"/>
      <c r="L103" s="59"/>
      <c r="M103" s="87"/>
      <c r="N103" s="87"/>
      <c r="O103" s="87"/>
      <c r="P103" s="87"/>
      <c r="Q103" s="87"/>
      <c r="R103" s="87"/>
      <c r="S103" s="87"/>
      <c r="T103" s="87"/>
      <c r="U103" s="87"/>
      <c r="V103" s="87"/>
      <c r="W103" s="87"/>
    </row>
    <row r="104" spans="1:23" ht="13.5" customHeight="1" x14ac:dyDescent="0.2">
      <c r="A104" s="207"/>
      <c r="B104" s="87"/>
      <c r="C104" s="218"/>
      <c r="D104" s="218"/>
      <c r="E104" s="87"/>
      <c r="F104" s="87"/>
      <c r="G104" s="87"/>
      <c r="H104" s="87"/>
      <c r="I104" s="87"/>
      <c r="J104" s="87"/>
      <c r="K104" s="87"/>
      <c r="L104" s="59"/>
      <c r="M104" s="87"/>
      <c r="N104" s="87"/>
      <c r="O104" s="87"/>
      <c r="P104" s="87"/>
      <c r="Q104" s="87"/>
      <c r="R104" s="87"/>
      <c r="S104" s="87"/>
      <c r="T104" s="87"/>
      <c r="U104" s="87"/>
      <c r="V104" s="87"/>
      <c r="W104" s="87"/>
    </row>
    <row r="105" spans="1:23" ht="13.5" customHeight="1" x14ac:dyDescent="0.2">
      <c r="A105" s="207"/>
      <c r="B105" s="87"/>
      <c r="C105" s="218"/>
      <c r="D105" s="218"/>
      <c r="E105" s="87"/>
      <c r="F105" s="87"/>
      <c r="G105" s="87"/>
      <c r="H105" s="87"/>
      <c r="I105" s="87"/>
      <c r="J105" s="87"/>
      <c r="K105" s="87"/>
      <c r="L105" s="59"/>
      <c r="M105" s="87"/>
      <c r="N105" s="87"/>
      <c r="O105" s="87"/>
      <c r="P105" s="87"/>
      <c r="Q105" s="87"/>
      <c r="R105" s="87"/>
      <c r="S105" s="87"/>
      <c r="T105" s="87"/>
      <c r="U105" s="87"/>
      <c r="V105" s="87"/>
      <c r="W105" s="87"/>
    </row>
    <row r="106" spans="1:23" ht="13.5" customHeight="1" x14ac:dyDescent="0.2">
      <c r="A106" s="207"/>
      <c r="B106" s="87"/>
      <c r="C106" s="218"/>
      <c r="D106" s="218"/>
      <c r="E106" s="87"/>
      <c r="F106" s="87"/>
      <c r="G106" s="87"/>
      <c r="H106" s="87"/>
      <c r="I106" s="87"/>
      <c r="J106" s="87"/>
      <c r="K106" s="87"/>
      <c r="L106" s="59"/>
      <c r="M106" s="87"/>
      <c r="N106" s="87"/>
      <c r="O106" s="87"/>
      <c r="P106" s="87"/>
      <c r="Q106" s="87"/>
      <c r="R106" s="87"/>
      <c r="S106" s="87"/>
      <c r="T106" s="87"/>
      <c r="U106" s="87"/>
      <c r="V106" s="87"/>
      <c r="W106" s="87"/>
    </row>
    <row r="107" spans="1:23" ht="13.5" customHeight="1" x14ac:dyDescent="0.2">
      <c r="A107" s="207"/>
      <c r="B107" s="87"/>
      <c r="C107" s="218"/>
      <c r="D107" s="218"/>
      <c r="E107" s="87"/>
      <c r="F107" s="87"/>
      <c r="G107" s="87"/>
      <c r="H107" s="87"/>
      <c r="I107" s="87"/>
      <c r="J107" s="87"/>
      <c r="K107" s="87"/>
      <c r="L107" s="59"/>
      <c r="M107" s="87"/>
      <c r="N107" s="87"/>
      <c r="O107" s="87"/>
      <c r="P107" s="87"/>
      <c r="Q107" s="87"/>
      <c r="R107" s="87"/>
      <c r="S107" s="87"/>
      <c r="T107" s="87"/>
      <c r="U107" s="87"/>
      <c r="V107" s="87"/>
      <c r="W107" s="87"/>
    </row>
    <row r="108" spans="1:23" ht="13.5" customHeight="1" x14ac:dyDescent="0.2">
      <c r="A108" s="207"/>
      <c r="B108" s="87"/>
      <c r="C108" s="218"/>
      <c r="D108" s="218"/>
      <c r="E108" s="87"/>
      <c r="F108" s="87"/>
      <c r="G108" s="87"/>
      <c r="H108" s="87"/>
      <c r="I108" s="87"/>
      <c r="J108" s="87"/>
      <c r="K108" s="87"/>
      <c r="L108" s="59"/>
      <c r="M108" s="87"/>
      <c r="N108" s="87"/>
      <c r="O108" s="87"/>
      <c r="P108" s="87"/>
      <c r="Q108" s="87"/>
      <c r="R108" s="87"/>
      <c r="S108" s="87"/>
      <c r="T108" s="87"/>
      <c r="U108" s="87"/>
      <c r="V108" s="87"/>
      <c r="W108" s="87"/>
    </row>
    <row r="109" spans="1:23" ht="13.5" customHeight="1" x14ac:dyDescent="0.2">
      <c r="A109" s="207"/>
      <c r="B109" s="87"/>
      <c r="C109" s="218"/>
      <c r="D109" s="218"/>
      <c r="E109" s="87"/>
      <c r="F109" s="87"/>
      <c r="G109" s="87"/>
      <c r="H109" s="87"/>
      <c r="I109" s="87"/>
      <c r="J109" s="87"/>
      <c r="K109" s="87"/>
      <c r="L109" s="59"/>
      <c r="M109" s="87"/>
      <c r="N109" s="87"/>
      <c r="O109" s="87"/>
      <c r="P109" s="87"/>
      <c r="Q109" s="87"/>
      <c r="R109" s="87"/>
      <c r="S109" s="87"/>
      <c r="T109" s="87"/>
      <c r="U109" s="87"/>
      <c r="V109" s="87"/>
      <c r="W109" s="87"/>
    </row>
    <row r="110" spans="1:23" ht="13.5" customHeight="1" x14ac:dyDescent="0.2">
      <c r="A110" s="207"/>
      <c r="B110" s="87"/>
      <c r="C110" s="218"/>
      <c r="D110" s="218"/>
      <c r="E110" s="87"/>
      <c r="F110" s="87"/>
      <c r="G110" s="87"/>
      <c r="H110" s="87"/>
      <c r="I110" s="87"/>
      <c r="J110" s="87"/>
      <c r="K110" s="87"/>
      <c r="L110" s="59"/>
      <c r="M110" s="87"/>
      <c r="N110" s="87"/>
      <c r="O110" s="87"/>
      <c r="P110" s="87"/>
      <c r="Q110" s="87"/>
      <c r="R110" s="87"/>
      <c r="S110" s="87"/>
      <c r="T110" s="87"/>
      <c r="U110" s="87"/>
      <c r="V110" s="87"/>
      <c r="W110" s="87"/>
    </row>
    <row r="111" spans="1:23" ht="13.5" customHeight="1" x14ac:dyDescent="0.2">
      <c r="A111" s="207"/>
      <c r="B111" s="87"/>
      <c r="C111" s="218"/>
      <c r="D111" s="218"/>
      <c r="E111" s="87"/>
      <c r="F111" s="87"/>
      <c r="G111" s="87"/>
      <c r="H111" s="87"/>
      <c r="I111" s="87"/>
      <c r="J111" s="87"/>
      <c r="K111" s="87"/>
      <c r="L111" s="59"/>
      <c r="M111" s="87"/>
      <c r="N111" s="87"/>
      <c r="O111" s="87"/>
      <c r="P111" s="87"/>
      <c r="Q111" s="87"/>
      <c r="R111" s="87"/>
      <c r="S111" s="87"/>
      <c r="T111" s="87"/>
      <c r="U111" s="87"/>
      <c r="V111" s="87"/>
      <c r="W111" s="87"/>
    </row>
    <row r="112" spans="1:23" ht="13.5" customHeight="1" x14ac:dyDescent="0.2">
      <c r="A112" s="207"/>
      <c r="B112" s="87"/>
      <c r="C112" s="218"/>
      <c r="D112" s="218"/>
      <c r="E112" s="87"/>
      <c r="F112" s="87"/>
      <c r="G112" s="87"/>
      <c r="H112" s="87"/>
      <c r="I112" s="87"/>
      <c r="J112" s="87"/>
      <c r="K112" s="87"/>
      <c r="L112" s="59"/>
      <c r="M112" s="87"/>
      <c r="N112" s="87"/>
      <c r="O112" s="87"/>
      <c r="P112" s="87"/>
      <c r="Q112" s="87"/>
      <c r="R112" s="87"/>
      <c r="S112" s="87"/>
      <c r="T112" s="87"/>
      <c r="U112" s="87"/>
      <c r="V112" s="87"/>
      <c r="W112" s="87"/>
    </row>
    <row r="113" spans="1:23" ht="13.5" customHeight="1" x14ac:dyDescent="0.2">
      <c r="A113" s="207"/>
      <c r="B113" s="87"/>
      <c r="C113" s="218"/>
      <c r="D113" s="218"/>
      <c r="E113" s="87"/>
      <c r="F113" s="87"/>
      <c r="G113" s="87"/>
      <c r="H113" s="87"/>
      <c r="I113" s="87"/>
      <c r="J113" s="87"/>
      <c r="K113" s="87"/>
      <c r="L113" s="59"/>
      <c r="M113" s="87"/>
      <c r="N113" s="87"/>
      <c r="O113" s="87"/>
      <c r="P113" s="87"/>
      <c r="Q113" s="87"/>
      <c r="R113" s="87"/>
      <c r="S113" s="87"/>
      <c r="T113" s="87"/>
      <c r="U113" s="87"/>
      <c r="V113" s="87"/>
      <c r="W113" s="87"/>
    </row>
    <row r="114" spans="1:23" ht="13.5" customHeight="1" x14ac:dyDescent="0.2">
      <c r="A114" s="207"/>
      <c r="B114" s="87"/>
      <c r="C114" s="218"/>
      <c r="D114" s="218"/>
      <c r="E114" s="87"/>
      <c r="F114" s="87"/>
      <c r="G114" s="87"/>
      <c r="H114" s="87"/>
      <c r="I114" s="87"/>
      <c r="J114" s="87"/>
      <c r="K114" s="87"/>
      <c r="L114" s="59"/>
      <c r="M114" s="87"/>
      <c r="N114" s="87"/>
      <c r="O114" s="87"/>
      <c r="P114" s="87"/>
      <c r="Q114" s="87"/>
      <c r="R114" s="87"/>
      <c r="S114" s="87"/>
      <c r="T114" s="87"/>
      <c r="U114" s="87"/>
      <c r="V114" s="87"/>
      <c r="W114" s="87"/>
    </row>
    <row r="115" spans="1:23" ht="13.5" customHeight="1" x14ac:dyDescent="0.2">
      <c r="A115" s="207"/>
      <c r="B115" s="87"/>
      <c r="C115" s="218"/>
      <c r="D115" s="218"/>
      <c r="E115" s="87"/>
      <c r="F115" s="87"/>
      <c r="G115" s="87"/>
      <c r="H115" s="87"/>
      <c r="I115" s="87"/>
      <c r="J115" s="87"/>
      <c r="K115" s="87"/>
      <c r="L115" s="59"/>
      <c r="M115" s="87"/>
      <c r="N115" s="87"/>
      <c r="O115" s="87"/>
      <c r="P115" s="87"/>
      <c r="Q115" s="87"/>
      <c r="R115" s="87"/>
      <c r="S115" s="87"/>
      <c r="T115" s="87"/>
      <c r="U115" s="87"/>
      <c r="V115" s="87"/>
      <c r="W115" s="87"/>
    </row>
    <row r="116" spans="1:23" ht="13.5" customHeight="1" x14ac:dyDescent="0.2">
      <c r="A116" s="207"/>
      <c r="B116" s="87"/>
      <c r="C116" s="218"/>
      <c r="D116" s="218"/>
      <c r="E116" s="87"/>
      <c r="F116" s="87"/>
      <c r="G116" s="87"/>
      <c r="H116" s="87"/>
      <c r="I116" s="87"/>
      <c r="J116" s="87"/>
      <c r="K116" s="87"/>
      <c r="L116" s="59"/>
      <c r="M116" s="87"/>
      <c r="N116" s="87"/>
      <c r="O116" s="87"/>
      <c r="P116" s="87"/>
      <c r="Q116" s="87"/>
      <c r="R116" s="87"/>
      <c r="S116" s="87"/>
      <c r="T116" s="87"/>
      <c r="U116" s="87"/>
      <c r="V116" s="87"/>
      <c r="W116" s="87"/>
    </row>
    <row r="117" spans="1:23" ht="13.5" customHeight="1" x14ac:dyDescent="0.2">
      <c r="A117" s="207"/>
      <c r="B117" s="87"/>
      <c r="C117" s="218"/>
      <c r="D117" s="218"/>
      <c r="E117" s="87"/>
      <c r="F117" s="87"/>
      <c r="G117" s="87"/>
      <c r="H117" s="87"/>
      <c r="I117" s="87"/>
      <c r="J117" s="87"/>
      <c r="K117" s="87"/>
      <c r="L117" s="59"/>
      <c r="M117" s="87"/>
      <c r="N117" s="87"/>
      <c r="O117" s="87"/>
      <c r="P117" s="87"/>
      <c r="Q117" s="87"/>
      <c r="R117" s="87"/>
      <c r="S117" s="87"/>
      <c r="T117" s="87"/>
      <c r="U117" s="87"/>
      <c r="V117" s="87"/>
      <c r="W117" s="87"/>
    </row>
    <row r="118" spans="1:23" ht="13.5" customHeight="1" x14ac:dyDescent="0.2">
      <c r="A118" s="207"/>
      <c r="B118" s="87"/>
      <c r="C118" s="218"/>
      <c r="D118" s="218"/>
      <c r="E118" s="87"/>
      <c r="F118" s="87"/>
      <c r="G118" s="87"/>
      <c r="H118" s="87"/>
      <c r="I118" s="87"/>
      <c r="J118" s="87"/>
      <c r="K118" s="87"/>
      <c r="L118" s="59"/>
      <c r="M118" s="87"/>
      <c r="N118" s="87"/>
      <c r="O118" s="87"/>
      <c r="P118" s="87"/>
      <c r="Q118" s="87"/>
      <c r="R118" s="87"/>
      <c r="S118" s="87"/>
      <c r="T118" s="87"/>
      <c r="U118" s="87"/>
      <c r="V118" s="87"/>
      <c r="W118" s="87"/>
    </row>
    <row r="119" spans="1:23" ht="13.5" customHeight="1" x14ac:dyDescent="0.2">
      <c r="A119" s="207"/>
      <c r="B119" s="87"/>
      <c r="C119" s="218"/>
      <c r="D119" s="218"/>
      <c r="E119" s="87"/>
      <c r="F119" s="87"/>
      <c r="G119" s="87"/>
      <c r="H119" s="87"/>
      <c r="I119" s="87"/>
      <c r="J119" s="87"/>
      <c r="K119" s="87"/>
      <c r="L119" s="59"/>
      <c r="M119" s="87"/>
      <c r="N119" s="87"/>
      <c r="O119" s="87"/>
      <c r="P119" s="87"/>
      <c r="Q119" s="87"/>
      <c r="R119" s="87"/>
      <c r="S119" s="87"/>
      <c r="T119" s="87"/>
      <c r="U119" s="87"/>
      <c r="V119" s="87"/>
      <c r="W119" s="87"/>
    </row>
    <row r="120" spans="1:23" ht="13.5" customHeight="1" x14ac:dyDescent="0.2">
      <c r="A120" s="207"/>
      <c r="B120" s="87"/>
      <c r="C120" s="218"/>
      <c r="D120" s="218"/>
      <c r="E120" s="87"/>
      <c r="F120" s="87"/>
      <c r="G120" s="87"/>
      <c r="H120" s="87"/>
      <c r="I120" s="87"/>
      <c r="J120" s="87"/>
      <c r="K120" s="87"/>
      <c r="L120" s="59"/>
      <c r="M120" s="87"/>
      <c r="N120" s="87"/>
      <c r="O120" s="87"/>
      <c r="P120" s="87"/>
      <c r="Q120" s="87"/>
      <c r="R120" s="87"/>
      <c r="S120" s="87"/>
      <c r="T120" s="87"/>
      <c r="U120" s="87"/>
      <c r="V120" s="87"/>
      <c r="W120" s="87"/>
    </row>
    <row r="121" spans="1:23" ht="13.5" customHeight="1" x14ac:dyDescent="0.2">
      <c r="A121" s="207"/>
      <c r="B121" s="87"/>
      <c r="C121" s="218"/>
      <c r="D121" s="218"/>
      <c r="E121" s="87"/>
      <c r="F121" s="87"/>
      <c r="G121" s="87"/>
      <c r="H121" s="87"/>
      <c r="I121" s="87"/>
      <c r="J121" s="87"/>
      <c r="K121" s="87"/>
      <c r="L121" s="59"/>
      <c r="M121" s="87"/>
      <c r="N121" s="87"/>
      <c r="O121" s="87"/>
      <c r="P121" s="87"/>
      <c r="Q121" s="87"/>
      <c r="R121" s="87"/>
      <c r="S121" s="87"/>
      <c r="T121" s="87"/>
      <c r="U121" s="87"/>
      <c r="V121" s="87"/>
      <c r="W121" s="87"/>
    </row>
    <row r="122" spans="1:23" ht="13.5" customHeight="1" x14ac:dyDescent="0.2">
      <c r="A122" s="207"/>
      <c r="B122" s="87"/>
      <c r="C122" s="218"/>
      <c r="D122" s="218"/>
      <c r="E122" s="87"/>
      <c r="F122" s="87"/>
      <c r="G122" s="87"/>
      <c r="H122" s="87"/>
      <c r="I122" s="87"/>
      <c r="J122" s="87"/>
      <c r="K122" s="87"/>
      <c r="L122" s="59"/>
      <c r="M122" s="87"/>
      <c r="N122" s="87"/>
      <c r="O122" s="87"/>
      <c r="P122" s="87"/>
      <c r="Q122" s="87"/>
      <c r="R122" s="87"/>
      <c r="S122" s="87"/>
      <c r="T122" s="87"/>
      <c r="U122" s="87"/>
      <c r="V122" s="87"/>
      <c r="W122" s="87"/>
    </row>
    <row r="123" spans="1:23" ht="13.5" customHeight="1" x14ac:dyDescent="0.2">
      <c r="A123" s="207"/>
      <c r="B123" s="87"/>
      <c r="C123" s="218"/>
      <c r="D123" s="218"/>
      <c r="E123" s="87"/>
      <c r="F123" s="87"/>
      <c r="G123" s="87"/>
      <c r="H123" s="87"/>
      <c r="I123" s="87"/>
      <c r="J123" s="87"/>
      <c r="K123" s="87"/>
      <c r="L123" s="59"/>
      <c r="M123" s="87"/>
      <c r="N123" s="87"/>
      <c r="O123" s="87"/>
      <c r="P123" s="87"/>
      <c r="Q123" s="87"/>
      <c r="R123" s="87"/>
      <c r="S123" s="87"/>
      <c r="T123" s="87"/>
      <c r="U123" s="87"/>
      <c r="V123" s="87"/>
      <c r="W123" s="87"/>
    </row>
    <row r="124" spans="1:23" ht="13.5" customHeight="1" x14ac:dyDescent="0.2">
      <c r="A124" s="207"/>
      <c r="B124" s="87"/>
      <c r="C124" s="218"/>
      <c r="D124" s="218"/>
      <c r="E124" s="87"/>
      <c r="F124" s="87"/>
      <c r="G124" s="87"/>
      <c r="H124" s="87"/>
      <c r="I124" s="87"/>
      <c r="J124" s="87"/>
      <c r="K124" s="87"/>
      <c r="L124" s="59"/>
      <c r="M124" s="87"/>
      <c r="N124" s="87"/>
      <c r="O124" s="87"/>
      <c r="P124" s="87"/>
      <c r="Q124" s="87"/>
      <c r="R124" s="87"/>
      <c r="S124" s="87"/>
      <c r="T124" s="87"/>
      <c r="U124" s="87"/>
      <c r="V124" s="87"/>
      <c r="W124" s="87"/>
    </row>
    <row r="125" spans="1:23" ht="13.5" customHeight="1" x14ac:dyDescent="0.2">
      <c r="A125" s="207"/>
      <c r="B125" s="87"/>
      <c r="C125" s="218"/>
      <c r="D125" s="218"/>
      <c r="E125" s="87"/>
      <c r="F125" s="87"/>
      <c r="G125" s="87"/>
      <c r="H125" s="87"/>
      <c r="I125" s="87"/>
      <c r="J125" s="87"/>
      <c r="K125" s="87"/>
      <c r="L125" s="59"/>
      <c r="M125" s="87"/>
      <c r="N125" s="87"/>
      <c r="O125" s="87"/>
      <c r="P125" s="87"/>
      <c r="Q125" s="87"/>
      <c r="R125" s="87"/>
      <c r="S125" s="87"/>
      <c r="T125" s="87"/>
      <c r="U125" s="87"/>
      <c r="V125" s="87"/>
      <c r="W125" s="87"/>
    </row>
    <row r="126" spans="1:23" ht="13.5" customHeight="1" x14ac:dyDescent="0.2">
      <c r="A126" s="207"/>
      <c r="B126" s="87"/>
      <c r="C126" s="218"/>
      <c r="D126" s="218"/>
      <c r="E126" s="87"/>
      <c r="F126" s="87"/>
      <c r="G126" s="87"/>
      <c r="H126" s="87"/>
      <c r="I126" s="87"/>
      <c r="J126" s="87"/>
      <c r="K126" s="87"/>
      <c r="L126" s="59"/>
      <c r="M126" s="87"/>
      <c r="N126" s="87"/>
      <c r="O126" s="87"/>
      <c r="P126" s="87"/>
      <c r="Q126" s="87"/>
      <c r="R126" s="87"/>
      <c r="S126" s="87"/>
      <c r="T126" s="87"/>
      <c r="U126" s="87"/>
      <c r="V126" s="87"/>
      <c r="W126" s="87"/>
    </row>
    <row r="127" spans="1:23" ht="13.5" customHeight="1" x14ac:dyDescent="0.2">
      <c r="A127" s="207"/>
      <c r="B127" s="87"/>
      <c r="C127" s="218"/>
      <c r="D127" s="218"/>
      <c r="E127" s="87"/>
      <c r="F127" s="87"/>
      <c r="G127" s="87"/>
      <c r="H127" s="87"/>
      <c r="I127" s="87"/>
      <c r="J127" s="87"/>
      <c r="K127" s="87"/>
      <c r="L127" s="59"/>
      <c r="M127" s="87"/>
      <c r="N127" s="87"/>
      <c r="O127" s="87"/>
      <c r="P127" s="87"/>
      <c r="Q127" s="87"/>
      <c r="R127" s="87"/>
      <c r="S127" s="87"/>
      <c r="T127" s="87"/>
      <c r="U127" s="87"/>
      <c r="V127" s="87"/>
      <c r="W127" s="87"/>
    </row>
    <row r="128" spans="1:23" ht="13.5" customHeight="1" x14ac:dyDescent="0.2">
      <c r="A128" s="207"/>
      <c r="B128" s="87"/>
      <c r="C128" s="218"/>
      <c r="D128" s="218"/>
      <c r="E128" s="87"/>
      <c r="F128" s="87"/>
      <c r="G128" s="87"/>
      <c r="H128" s="87"/>
      <c r="I128" s="87"/>
      <c r="J128" s="87"/>
      <c r="K128" s="87"/>
      <c r="L128" s="59"/>
      <c r="M128" s="87"/>
      <c r="N128" s="87"/>
      <c r="O128" s="87"/>
      <c r="P128" s="87"/>
      <c r="Q128" s="87"/>
      <c r="R128" s="87"/>
      <c r="S128" s="87"/>
      <c r="T128" s="87"/>
      <c r="U128" s="87"/>
      <c r="V128" s="87"/>
      <c r="W128" s="87"/>
    </row>
    <row r="129" spans="1:23" ht="13.5" customHeight="1" x14ac:dyDescent="0.2">
      <c r="A129" s="207"/>
      <c r="B129" s="87"/>
      <c r="C129" s="218"/>
      <c r="D129" s="218"/>
      <c r="E129" s="87"/>
      <c r="F129" s="87"/>
      <c r="G129" s="87"/>
      <c r="H129" s="87"/>
      <c r="I129" s="87"/>
      <c r="J129" s="87"/>
      <c r="K129" s="87"/>
      <c r="L129" s="59"/>
      <c r="M129" s="87"/>
      <c r="N129" s="87"/>
      <c r="O129" s="87"/>
      <c r="P129" s="87"/>
      <c r="Q129" s="87"/>
      <c r="R129" s="87"/>
      <c r="S129" s="87"/>
      <c r="T129" s="87"/>
      <c r="U129" s="87"/>
      <c r="V129" s="87"/>
      <c r="W129" s="87"/>
    </row>
    <row r="130" spans="1:23" ht="13.5" customHeight="1" x14ac:dyDescent="0.2">
      <c r="A130" s="207"/>
      <c r="B130" s="87"/>
      <c r="C130" s="218"/>
      <c r="D130" s="218"/>
      <c r="E130" s="87"/>
      <c r="F130" s="87"/>
      <c r="G130" s="87"/>
      <c r="H130" s="87"/>
      <c r="I130" s="87"/>
      <c r="J130" s="87"/>
      <c r="K130" s="87"/>
      <c r="L130" s="59"/>
      <c r="M130" s="87"/>
      <c r="N130" s="87"/>
      <c r="O130" s="87"/>
      <c r="P130" s="87"/>
      <c r="Q130" s="87"/>
      <c r="R130" s="87"/>
      <c r="S130" s="87"/>
      <c r="T130" s="87"/>
      <c r="U130" s="87"/>
      <c r="V130" s="87"/>
      <c r="W130" s="87"/>
    </row>
    <row r="131" spans="1:23" ht="13.5" customHeight="1" x14ac:dyDescent="0.2">
      <c r="A131" s="207"/>
      <c r="B131" s="87"/>
      <c r="C131" s="218"/>
      <c r="D131" s="218"/>
      <c r="E131" s="87"/>
      <c r="F131" s="87"/>
      <c r="G131" s="87"/>
      <c r="H131" s="87"/>
      <c r="I131" s="87"/>
      <c r="J131" s="87"/>
      <c r="K131" s="87"/>
      <c r="L131" s="59"/>
      <c r="M131" s="87"/>
      <c r="N131" s="87"/>
      <c r="O131" s="87"/>
      <c r="P131" s="87"/>
      <c r="Q131" s="87"/>
      <c r="R131" s="87"/>
      <c r="S131" s="87"/>
      <c r="T131" s="87"/>
      <c r="U131" s="87"/>
      <c r="V131" s="87"/>
      <c r="W131" s="87"/>
    </row>
    <row r="132" spans="1:23" ht="13.5" customHeight="1" x14ac:dyDescent="0.2">
      <c r="A132" s="207"/>
      <c r="B132" s="87"/>
      <c r="C132" s="218"/>
      <c r="D132" s="218"/>
      <c r="E132" s="87"/>
      <c r="F132" s="87"/>
      <c r="G132" s="87"/>
      <c r="H132" s="87"/>
      <c r="I132" s="87"/>
      <c r="J132" s="87"/>
      <c r="K132" s="87"/>
      <c r="L132" s="59"/>
      <c r="M132" s="87"/>
      <c r="N132" s="87"/>
      <c r="O132" s="87"/>
      <c r="P132" s="87"/>
      <c r="Q132" s="87"/>
      <c r="R132" s="87"/>
      <c r="S132" s="87"/>
      <c r="T132" s="87"/>
      <c r="U132" s="87"/>
      <c r="V132" s="87"/>
      <c r="W132" s="87"/>
    </row>
    <row r="133" spans="1:23" ht="13.5" customHeight="1" x14ac:dyDescent="0.2">
      <c r="A133" s="207"/>
      <c r="B133" s="87"/>
      <c r="C133" s="218"/>
      <c r="D133" s="218"/>
      <c r="E133" s="87"/>
      <c r="F133" s="87"/>
      <c r="G133" s="87"/>
      <c r="H133" s="87"/>
      <c r="I133" s="87"/>
      <c r="J133" s="87"/>
      <c r="K133" s="87"/>
      <c r="L133" s="59"/>
      <c r="M133" s="87"/>
      <c r="N133" s="87"/>
      <c r="O133" s="87"/>
      <c r="P133" s="87"/>
      <c r="Q133" s="87"/>
      <c r="R133" s="87"/>
      <c r="S133" s="87"/>
      <c r="T133" s="87"/>
      <c r="U133" s="87"/>
      <c r="V133" s="87"/>
      <c r="W133" s="87"/>
    </row>
    <row r="134" spans="1:23" ht="13.5" customHeight="1" x14ac:dyDescent="0.2">
      <c r="A134" s="207"/>
      <c r="B134" s="87"/>
      <c r="C134" s="218"/>
      <c r="D134" s="218"/>
      <c r="E134" s="87"/>
      <c r="F134" s="87"/>
      <c r="G134" s="87"/>
      <c r="H134" s="87"/>
      <c r="I134" s="87"/>
      <c r="J134" s="87"/>
      <c r="K134" s="87"/>
      <c r="L134" s="59"/>
      <c r="M134" s="87"/>
      <c r="N134" s="87"/>
      <c r="O134" s="87"/>
      <c r="P134" s="87"/>
      <c r="Q134" s="87"/>
      <c r="R134" s="87"/>
      <c r="S134" s="87"/>
      <c r="T134" s="87"/>
      <c r="U134" s="87"/>
      <c r="V134" s="87"/>
      <c r="W134" s="87"/>
    </row>
    <row r="135" spans="1:23" ht="13.5" customHeight="1" x14ac:dyDescent="0.2">
      <c r="A135" s="207"/>
      <c r="B135" s="87"/>
      <c r="C135" s="218"/>
      <c r="D135" s="218"/>
      <c r="E135" s="87"/>
      <c r="F135" s="87"/>
      <c r="G135" s="87"/>
      <c r="H135" s="87"/>
      <c r="I135" s="87"/>
      <c r="J135" s="87"/>
      <c r="K135" s="87"/>
      <c r="L135" s="59"/>
      <c r="M135" s="87"/>
      <c r="N135" s="87"/>
      <c r="O135" s="87"/>
      <c r="P135" s="87"/>
      <c r="Q135" s="87"/>
      <c r="R135" s="87"/>
      <c r="S135" s="87"/>
      <c r="T135" s="87"/>
      <c r="U135" s="87"/>
      <c r="V135" s="87"/>
      <c r="W135" s="87"/>
    </row>
    <row r="136" spans="1:23" ht="13.5" customHeight="1" x14ac:dyDescent="0.2">
      <c r="A136" s="207"/>
      <c r="B136" s="87"/>
      <c r="C136" s="218"/>
      <c r="D136" s="218"/>
      <c r="E136" s="87"/>
      <c r="F136" s="87"/>
      <c r="G136" s="87"/>
      <c r="H136" s="87"/>
      <c r="I136" s="87"/>
      <c r="J136" s="87"/>
      <c r="K136" s="87"/>
      <c r="L136" s="59"/>
      <c r="M136" s="87"/>
      <c r="N136" s="87"/>
      <c r="O136" s="87"/>
      <c r="P136" s="87"/>
      <c r="Q136" s="87"/>
      <c r="R136" s="87"/>
      <c r="S136" s="87"/>
      <c r="T136" s="87"/>
      <c r="U136" s="87"/>
      <c r="V136" s="87"/>
      <c r="W136" s="87"/>
    </row>
    <row r="137" spans="1:23" ht="13.5" customHeight="1" x14ac:dyDescent="0.2">
      <c r="A137" s="207"/>
      <c r="B137" s="87"/>
      <c r="C137" s="218"/>
      <c r="D137" s="218"/>
      <c r="E137" s="87"/>
      <c r="F137" s="87"/>
      <c r="G137" s="87"/>
      <c r="H137" s="87"/>
      <c r="I137" s="87"/>
      <c r="J137" s="87"/>
      <c r="K137" s="87"/>
      <c r="L137" s="59"/>
      <c r="M137" s="87"/>
      <c r="N137" s="87"/>
      <c r="O137" s="87"/>
      <c r="P137" s="87"/>
      <c r="Q137" s="87"/>
      <c r="R137" s="87"/>
      <c r="S137" s="87"/>
      <c r="T137" s="87"/>
      <c r="U137" s="87"/>
      <c r="V137" s="87"/>
      <c r="W137" s="87"/>
    </row>
    <row r="138" spans="1:23" ht="13.5" customHeight="1" x14ac:dyDescent="0.2">
      <c r="A138" s="207"/>
      <c r="B138" s="87"/>
      <c r="C138" s="218"/>
      <c r="D138" s="218"/>
      <c r="E138" s="87"/>
      <c r="F138" s="87"/>
      <c r="G138" s="87"/>
      <c r="H138" s="87"/>
      <c r="I138" s="87"/>
      <c r="J138" s="87"/>
      <c r="K138" s="87"/>
      <c r="L138" s="59"/>
      <c r="M138" s="87"/>
      <c r="N138" s="87"/>
      <c r="O138" s="87"/>
      <c r="P138" s="87"/>
      <c r="Q138" s="87"/>
      <c r="R138" s="87"/>
      <c r="S138" s="87"/>
      <c r="T138" s="87"/>
      <c r="U138" s="87"/>
      <c r="V138" s="87"/>
      <c r="W138" s="87"/>
    </row>
    <row r="139" spans="1:23" ht="13.5" customHeight="1" x14ac:dyDescent="0.2">
      <c r="A139" s="207"/>
      <c r="B139" s="87"/>
      <c r="C139" s="218"/>
      <c r="D139" s="218"/>
      <c r="E139" s="87"/>
      <c r="F139" s="87"/>
      <c r="G139" s="87"/>
      <c r="H139" s="87"/>
      <c r="I139" s="87"/>
      <c r="J139" s="87"/>
      <c r="K139" s="87"/>
      <c r="L139" s="59"/>
      <c r="M139" s="87"/>
      <c r="N139" s="87"/>
      <c r="O139" s="87"/>
      <c r="P139" s="87"/>
      <c r="Q139" s="87"/>
      <c r="R139" s="87"/>
      <c r="S139" s="87"/>
      <c r="T139" s="87"/>
      <c r="U139" s="87"/>
      <c r="V139" s="87"/>
      <c r="W139" s="87"/>
    </row>
    <row r="140" spans="1:23" ht="13.5" customHeight="1" x14ac:dyDescent="0.2">
      <c r="A140" s="207"/>
      <c r="B140" s="87"/>
      <c r="C140" s="218"/>
      <c r="D140" s="218"/>
      <c r="E140" s="87"/>
      <c r="F140" s="87"/>
      <c r="G140" s="87"/>
      <c r="H140" s="87"/>
      <c r="I140" s="87"/>
      <c r="J140" s="87"/>
      <c r="K140" s="87"/>
      <c r="L140" s="59"/>
      <c r="M140" s="87"/>
      <c r="N140" s="87"/>
      <c r="O140" s="87"/>
      <c r="P140" s="87"/>
      <c r="Q140" s="87"/>
      <c r="R140" s="87"/>
      <c r="S140" s="87"/>
      <c r="T140" s="87"/>
      <c r="U140" s="87"/>
      <c r="V140" s="87"/>
      <c r="W140" s="87"/>
    </row>
    <row r="141" spans="1:23" ht="13.5" customHeight="1" x14ac:dyDescent="0.2">
      <c r="A141" s="207"/>
      <c r="B141" s="87"/>
      <c r="C141" s="218"/>
      <c r="D141" s="218"/>
      <c r="E141" s="87"/>
      <c r="F141" s="87"/>
      <c r="G141" s="87"/>
      <c r="H141" s="87"/>
      <c r="I141" s="87"/>
      <c r="J141" s="87"/>
      <c r="K141" s="87"/>
      <c r="L141" s="59"/>
      <c r="M141" s="87"/>
      <c r="N141" s="87"/>
      <c r="O141" s="87"/>
      <c r="P141" s="87"/>
      <c r="Q141" s="87"/>
      <c r="R141" s="87"/>
      <c r="S141" s="87"/>
      <c r="T141" s="87"/>
      <c r="U141" s="87"/>
      <c r="V141" s="87"/>
      <c r="W141" s="87"/>
    </row>
    <row r="142" spans="1:23" ht="13.5" customHeight="1" x14ac:dyDescent="0.2">
      <c r="A142" s="207"/>
      <c r="B142" s="87"/>
      <c r="C142" s="218"/>
      <c r="D142" s="218"/>
      <c r="E142" s="87"/>
      <c r="F142" s="87"/>
      <c r="G142" s="87"/>
      <c r="H142" s="87"/>
      <c r="I142" s="87"/>
      <c r="J142" s="87"/>
      <c r="K142" s="87"/>
      <c r="L142" s="59"/>
      <c r="M142" s="87"/>
      <c r="N142" s="87"/>
      <c r="O142" s="87"/>
      <c r="P142" s="87"/>
      <c r="Q142" s="87"/>
      <c r="R142" s="87"/>
      <c r="S142" s="87"/>
      <c r="T142" s="87"/>
      <c r="U142" s="87"/>
      <c r="V142" s="87"/>
      <c r="W142" s="87"/>
    </row>
    <row r="143" spans="1:23" ht="13.5" customHeight="1" x14ac:dyDescent="0.2">
      <c r="A143" s="207"/>
      <c r="B143" s="87"/>
      <c r="C143" s="218"/>
      <c r="D143" s="218"/>
      <c r="E143" s="87"/>
      <c r="F143" s="87"/>
      <c r="G143" s="87"/>
      <c r="H143" s="87"/>
      <c r="I143" s="87"/>
      <c r="J143" s="87"/>
      <c r="K143" s="87"/>
      <c r="L143" s="59"/>
      <c r="M143" s="87"/>
      <c r="N143" s="87"/>
      <c r="O143" s="87"/>
      <c r="P143" s="87"/>
      <c r="Q143" s="87"/>
      <c r="R143" s="87"/>
      <c r="S143" s="87"/>
      <c r="T143" s="87"/>
      <c r="U143" s="87"/>
      <c r="V143" s="87"/>
      <c r="W143" s="87"/>
    </row>
    <row r="144" spans="1:23" ht="13.5" customHeight="1" x14ac:dyDescent="0.2">
      <c r="A144" s="207"/>
      <c r="B144" s="87"/>
      <c r="C144" s="218"/>
      <c r="D144" s="218"/>
      <c r="E144" s="87"/>
      <c r="F144" s="87"/>
      <c r="G144" s="87"/>
      <c r="H144" s="87"/>
      <c r="I144" s="87"/>
      <c r="J144" s="87"/>
      <c r="K144" s="87"/>
      <c r="L144" s="59"/>
      <c r="M144" s="87"/>
      <c r="N144" s="87"/>
      <c r="O144" s="87"/>
      <c r="P144" s="87"/>
      <c r="Q144" s="87"/>
      <c r="R144" s="87"/>
      <c r="S144" s="87"/>
      <c r="T144" s="87"/>
      <c r="U144" s="87"/>
      <c r="V144" s="87"/>
      <c r="W144" s="87"/>
    </row>
    <row r="145" spans="1:23" ht="13.5" customHeight="1" x14ac:dyDescent="0.2">
      <c r="A145" s="207"/>
      <c r="B145" s="87"/>
      <c r="C145" s="218"/>
      <c r="D145" s="218"/>
      <c r="E145" s="87"/>
      <c r="F145" s="87"/>
      <c r="G145" s="87"/>
      <c r="H145" s="87"/>
      <c r="I145" s="87"/>
      <c r="J145" s="87"/>
      <c r="K145" s="87"/>
      <c r="L145" s="59"/>
      <c r="M145" s="87"/>
      <c r="N145" s="87"/>
      <c r="O145" s="87"/>
      <c r="P145" s="87"/>
      <c r="Q145" s="87"/>
      <c r="R145" s="87"/>
      <c r="S145" s="87"/>
      <c r="T145" s="87"/>
      <c r="U145" s="87"/>
      <c r="V145" s="87"/>
      <c r="W145" s="87"/>
    </row>
    <row r="146" spans="1:23" ht="13.5" customHeight="1" x14ac:dyDescent="0.2">
      <c r="A146" s="207"/>
      <c r="B146" s="87"/>
      <c r="C146" s="218"/>
      <c r="D146" s="218"/>
      <c r="E146" s="87"/>
      <c r="F146" s="87"/>
      <c r="G146" s="87"/>
      <c r="H146" s="87"/>
      <c r="I146" s="87"/>
      <c r="J146" s="87"/>
      <c r="K146" s="87"/>
      <c r="L146" s="59"/>
      <c r="M146" s="87"/>
      <c r="N146" s="87"/>
      <c r="O146" s="87"/>
      <c r="P146" s="87"/>
      <c r="Q146" s="87"/>
      <c r="R146" s="87"/>
      <c r="S146" s="87"/>
      <c r="T146" s="87"/>
      <c r="U146" s="87"/>
      <c r="V146" s="87"/>
      <c r="W146" s="87"/>
    </row>
    <row r="147" spans="1:23" ht="13.5" customHeight="1" x14ac:dyDescent="0.2">
      <c r="A147" s="207"/>
      <c r="B147" s="87"/>
      <c r="C147" s="218"/>
      <c r="D147" s="218"/>
      <c r="E147" s="87"/>
      <c r="F147" s="87"/>
      <c r="G147" s="87"/>
      <c r="H147" s="87"/>
      <c r="I147" s="87"/>
      <c r="J147" s="87"/>
      <c r="K147" s="87"/>
      <c r="L147" s="59"/>
      <c r="M147" s="87"/>
      <c r="N147" s="87"/>
      <c r="O147" s="87"/>
      <c r="P147" s="87"/>
      <c r="Q147" s="87"/>
      <c r="R147" s="87"/>
      <c r="S147" s="87"/>
      <c r="T147" s="87"/>
      <c r="U147" s="87"/>
      <c r="V147" s="87"/>
      <c r="W147" s="87"/>
    </row>
    <row r="148" spans="1:23" ht="13.5" customHeight="1" x14ac:dyDescent="0.2">
      <c r="A148" s="207"/>
      <c r="B148" s="87"/>
      <c r="C148" s="218"/>
      <c r="D148" s="218"/>
      <c r="E148" s="87"/>
      <c r="F148" s="87"/>
      <c r="G148" s="87"/>
      <c r="H148" s="87"/>
      <c r="I148" s="87"/>
      <c r="J148" s="87"/>
      <c r="K148" s="87"/>
      <c r="L148" s="59"/>
      <c r="M148" s="87"/>
      <c r="N148" s="87"/>
      <c r="O148" s="87"/>
      <c r="P148" s="87"/>
      <c r="Q148" s="87"/>
      <c r="R148" s="87"/>
      <c r="S148" s="87"/>
      <c r="T148" s="87"/>
      <c r="U148" s="87"/>
      <c r="V148" s="87"/>
      <c r="W148" s="87"/>
    </row>
    <row r="149" spans="1:23" ht="13.5" customHeight="1" x14ac:dyDescent="0.2">
      <c r="A149" s="207"/>
      <c r="B149" s="87"/>
      <c r="C149" s="218"/>
      <c r="D149" s="218"/>
      <c r="E149" s="87"/>
      <c r="F149" s="87"/>
      <c r="G149" s="87"/>
      <c r="H149" s="87"/>
      <c r="I149" s="87"/>
      <c r="J149" s="87"/>
      <c r="K149" s="87"/>
      <c r="L149" s="59"/>
      <c r="M149" s="87"/>
      <c r="N149" s="87"/>
      <c r="O149" s="87"/>
      <c r="P149" s="87"/>
      <c r="Q149" s="87"/>
      <c r="R149" s="87"/>
      <c r="S149" s="87"/>
      <c r="T149" s="87"/>
      <c r="U149" s="87"/>
      <c r="V149" s="87"/>
      <c r="W149" s="87"/>
    </row>
    <row r="150" spans="1:23" ht="13.5" customHeight="1" x14ac:dyDescent="0.2">
      <c r="A150" s="207"/>
      <c r="B150" s="87"/>
      <c r="C150" s="218"/>
      <c r="D150" s="218"/>
      <c r="E150" s="87"/>
      <c r="F150" s="87"/>
      <c r="G150" s="87"/>
      <c r="H150" s="87"/>
      <c r="I150" s="87"/>
      <c r="J150" s="87"/>
      <c r="K150" s="87"/>
      <c r="L150" s="59"/>
      <c r="M150" s="87"/>
      <c r="N150" s="87"/>
      <c r="O150" s="87"/>
      <c r="P150" s="87"/>
      <c r="Q150" s="87"/>
      <c r="R150" s="87"/>
      <c r="S150" s="87"/>
      <c r="T150" s="87"/>
      <c r="U150" s="87"/>
      <c r="V150" s="87"/>
      <c r="W150" s="87"/>
    </row>
    <row r="151" spans="1:23" ht="13.5" customHeight="1" x14ac:dyDescent="0.2">
      <c r="A151" s="207"/>
      <c r="B151" s="87"/>
      <c r="C151" s="218"/>
      <c r="D151" s="218"/>
      <c r="E151" s="87"/>
      <c r="F151" s="87"/>
      <c r="G151" s="87"/>
      <c r="H151" s="87"/>
      <c r="I151" s="87"/>
      <c r="J151" s="87"/>
      <c r="K151" s="87"/>
      <c r="L151" s="59"/>
      <c r="M151" s="87"/>
      <c r="N151" s="87"/>
      <c r="O151" s="87"/>
      <c r="P151" s="87"/>
      <c r="Q151" s="87"/>
      <c r="R151" s="87"/>
      <c r="S151" s="87"/>
      <c r="T151" s="87"/>
      <c r="U151" s="87"/>
      <c r="V151" s="87"/>
      <c r="W151" s="87"/>
    </row>
    <row r="152" spans="1:23" ht="13.5" customHeight="1" x14ac:dyDescent="0.2">
      <c r="A152" s="207"/>
      <c r="B152" s="87"/>
      <c r="C152" s="218"/>
      <c r="D152" s="218"/>
      <c r="E152" s="87"/>
      <c r="F152" s="87"/>
      <c r="G152" s="87"/>
      <c r="H152" s="87"/>
      <c r="I152" s="87"/>
      <c r="J152" s="87"/>
      <c r="K152" s="87"/>
      <c r="L152" s="59"/>
      <c r="M152" s="87"/>
      <c r="N152" s="87"/>
      <c r="O152" s="87"/>
      <c r="P152" s="87"/>
      <c r="Q152" s="87"/>
      <c r="R152" s="87"/>
      <c r="S152" s="87"/>
      <c r="T152" s="87"/>
      <c r="U152" s="87"/>
      <c r="V152" s="87"/>
      <c r="W152" s="87"/>
    </row>
    <row r="153" spans="1:23" ht="13.5" customHeight="1" x14ac:dyDescent="0.2">
      <c r="A153" s="207"/>
      <c r="B153" s="87"/>
      <c r="C153" s="218"/>
      <c r="D153" s="218"/>
      <c r="E153" s="87"/>
      <c r="F153" s="87"/>
      <c r="G153" s="87"/>
      <c r="H153" s="87"/>
      <c r="I153" s="87"/>
      <c r="J153" s="87"/>
      <c r="K153" s="87"/>
      <c r="L153" s="59"/>
      <c r="M153" s="87"/>
      <c r="N153" s="87"/>
      <c r="O153" s="87"/>
      <c r="P153" s="87"/>
      <c r="Q153" s="87"/>
      <c r="R153" s="87"/>
      <c r="S153" s="87"/>
      <c r="T153" s="87"/>
      <c r="U153" s="87"/>
      <c r="V153" s="87"/>
      <c r="W153" s="87"/>
    </row>
    <row r="154" spans="1:23" ht="13.5" customHeight="1" x14ac:dyDescent="0.2">
      <c r="A154" s="207"/>
      <c r="B154" s="87"/>
      <c r="C154" s="218"/>
      <c r="D154" s="218"/>
      <c r="E154" s="87"/>
      <c r="F154" s="87"/>
      <c r="G154" s="87"/>
      <c r="H154" s="87"/>
      <c r="I154" s="87"/>
      <c r="J154" s="87"/>
      <c r="K154" s="87"/>
      <c r="L154" s="59"/>
      <c r="M154" s="87"/>
      <c r="N154" s="87"/>
      <c r="O154" s="87"/>
      <c r="P154" s="87"/>
      <c r="Q154" s="87"/>
      <c r="R154" s="87"/>
      <c r="S154" s="87"/>
      <c r="T154" s="87"/>
      <c r="U154" s="87"/>
      <c r="V154" s="87"/>
      <c r="W154" s="87"/>
    </row>
    <row r="155" spans="1:23" ht="13.5" customHeight="1" x14ac:dyDescent="0.2">
      <c r="A155" s="207"/>
      <c r="B155" s="87"/>
      <c r="C155" s="218"/>
      <c r="D155" s="218"/>
      <c r="E155" s="87"/>
      <c r="F155" s="87"/>
      <c r="G155" s="87"/>
      <c r="H155" s="87"/>
      <c r="I155" s="87"/>
      <c r="J155" s="87"/>
      <c r="K155" s="87"/>
      <c r="L155" s="59"/>
      <c r="M155" s="87"/>
      <c r="N155" s="87"/>
      <c r="O155" s="87"/>
      <c r="P155" s="87"/>
      <c r="Q155" s="87"/>
      <c r="R155" s="87"/>
      <c r="S155" s="87"/>
      <c r="T155" s="87"/>
      <c r="U155" s="87"/>
      <c r="V155" s="87"/>
      <c r="W155" s="87"/>
    </row>
    <row r="156" spans="1:23" ht="13.5" customHeight="1" x14ac:dyDescent="0.2">
      <c r="A156" s="207"/>
      <c r="B156" s="87"/>
      <c r="C156" s="218"/>
      <c r="D156" s="218"/>
      <c r="E156" s="87"/>
      <c r="F156" s="87"/>
      <c r="G156" s="87"/>
      <c r="H156" s="87"/>
      <c r="I156" s="87"/>
      <c r="J156" s="87"/>
      <c r="K156" s="87"/>
      <c r="L156" s="59"/>
      <c r="M156" s="87"/>
      <c r="N156" s="87"/>
      <c r="O156" s="87"/>
      <c r="P156" s="87"/>
      <c r="Q156" s="87"/>
      <c r="R156" s="87"/>
      <c r="S156" s="87"/>
      <c r="T156" s="87"/>
      <c r="U156" s="87"/>
      <c r="V156" s="87"/>
      <c r="W156" s="87"/>
    </row>
    <row r="157" spans="1:23" ht="13.5" customHeight="1" x14ac:dyDescent="0.2">
      <c r="A157" s="207"/>
      <c r="B157" s="87"/>
      <c r="C157" s="218"/>
      <c r="D157" s="218"/>
      <c r="E157" s="87"/>
      <c r="F157" s="87"/>
      <c r="G157" s="87"/>
      <c r="H157" s="87"/>
      <c r="I157" s="87"/>
      <c r="J157" s="87"/>
      <c r="K157" s="87"/>
      <c r="L157" s="59"/>
      <c r="M157" s="87"/>
      <c r="N157" s="87"/>
      <c r="O157" s="87"/>
      <c r="P157" s="87"/>
      <c r="Q157" s="87"/>
      <c r="R157" s="87"/>
      <c r="S157" s="87"/>
      <c r="T157" s="87"/>
      <c r="U157" s="87"/>
      <c r="V157" s="87"/>
      <c r="W157" s="87"/>
    </row>
    <row r="158" spans="1:23" ht="13.5" customHeight="1" x14ac:dyDescent="0.2">
      <c r="A158" s="207"/>
      <c r="B158" s="87"/>
      <c r="C158" s="218"/>
      <c r="D158" s="218"/>
      <c r="E158" s="87"/>
      <c r="F158" s="87"/>
      <c r="G158" s="87"/>
      <c r="H158" s="87"/>
      <c r="I158" s="87"/>
      <c r="J158" s="87"/>
      <c r="K158" s="87"/>
      <c r="L158" s="59"/>
      <c r="M158" s="87"/>
      <c r="N158" s="87"/>
      <c r="O158" s="87"/>
      <c r="P158" s="87"/>
      <c r="Q158" s="87"/>
      <c r="R158" s="87"/>
      <c r="S158" s="87"/>
      <c r="T158" s="87"/>
      <c r="U158" s="87"/>
      <c r="V158" s="87"/>
      <c r="W158" s="87"/>
    </row>
    <row r="159" spans="1:23" ht="13.5" customHeight="1" x14ac:dyDescent="0.2">
      <c r="A159" s="207"/>
      <c r="B159" s="87"/>
      <c r="C159" s="218"/>
      <c r="D159" s="218"/>
      <c r="E159" s="87"/>
      <c r="F159" s="87"/>
      <c r="G159" s="87"/>
      <c r="H159" s="87"/>
      <c r="I159" s="87"/>
      <c r="J159" s="87"/>
      <c r="K159" s="87"/>
      <c r="L159" s="59"/>
      <c r="M159" s="87"/>
      <c r="N159" s="87"/>
      <c r="O159" s="87"/>
      <c r="P159" s="87"/>
      <c r="Q159" s="87"/>
      <c r="R159" s="87"/>
      <c r="S159" s="87"/>
      <c r="T159" s="87"/>
      <c r="U159" s="87"/>
      <c r="V159" s="87"/>
      <c r="W159" s="87"/>
    </row>
    <row r="160" spans="1:23" ht="13.5" customHeight="1" x14ac:dyDescent="0.2">
      <c r="A160" s="207"/>
      <c r="B160" s="87"/>
      <c r="C160" s="218"/>
      <c r="D160" s="218"/>
      <c r="E160" s="87"/>
      <c r="F160" s="87"/>
      <c r="G160" s="87"/>
      <c r="H160" s="87"/>
      <c r="I160" s="87"/>
      <c r="J160" s="87"/>
      <c r="K160" s="87"/>
      <c r="L160" s="59"/>
      <c r="M160" s="87"/>
      <c r="N160" s="87"/>
      <c r="O160" s="87"/>
      <c r="P160" s="87"/>
      <c r="Q160" s="87"/>
      <c r="R160" s="87"/>
      <c r="S160" s="87"/>
      <c r="T160" s="87"/>
      <c r="U160" s="87"/>
      <c r="V160" s="87"/>
      <c r="W160" s="87"/>
    </row>
    <row r="161" spans="1:23" ht="13.5" customHeight="1" x14ac:dyDescent="0.2">
      <c r="A161" s="207"/>
      <c r="B161" s="87"/>
      <c r="C161" s="218"/>
      <c r="D161" s="218"/>
      <c r="E161" s="87"/>
      <c r="F161" s="87"/>
      <c r="G161" s="87"/>
      <c r="H161" s="87"/>
      <c r="I161" s="87"/>
      <c r="J161" s="87"/>
      <c r="K161" s="87"/>
      <c r="L161" s="59"/>
      <c r="M161" s="87"/>
      <c r="N161" s="87"/>
      <c r="O161" s="87"/>
      <c r="P161" s="87"/>
      <c r="Q161" s="87"/>
      <c r="R161" s="87"/>
      <c r="S161" s="87"/>
      <c r="T161" s="87"/>
      <c r="U161" s="87"/>
      <c r="V161" s="87"/>
      <c r="W161" s="87"/>
    </row>
    <row r="162" spans="1:23" ht="13.5" customHeight="1" x14ac:dyDescent="0.2">
      <c r="A162" s="207"/>
      <c r="B162" s="87"/>
      <c r="C162" s="218"/>
      <c r="D162" s="218"/>
      <c r="E162" s="87"/>
      <c r="F162" s="87"/>
      <c r="G162" s="87"/>
      <c r="H162" s="87"/>
      <c r="I162" s="87"/>
      <c r="J162" s="87"/>
      <c r="K162" s="87"/>
      <c r="L162" s="59"/>
      <c r="M162" s="87"/>
      <c r="N162" s="87"/>
      <c r="O162" s="87"/>
      <c r="P162" s="87"/>
      <c r="Q162" s="87"/>
      <c r="R162" s="87"/>
      <c r="S162" s="87"/>
      <c r="T162" s="87"/>
      <c r="U162" s="87"/>
      <c r="V162" s="87"/>
      <c r="W162" s="87"/>
    </row>
    <row r="163" spans="1:23" ht="13.5" customHeight="1" x14ac:dyDescent="0.2">
      <c r="A163" s="207"/>
      <c r="B163" s="87"/>
      <c r="C163" s="218"/>
      <c r="D163" s="218"/>
      <c r="E163" s="87"/>
      <c r="F163" s="87"/>
      <c r="G163" s="87"/>
      <c r="H163" s="87"/>
      <c r="I163" s="87"/>
      <c r="J163" s="87"/>
      <c r="K163" s="87"/>
      <c r="L163" s="59"/>
      <c r="M163" s="87"/>
      <c r="N163" s="87"/>
      <c r="O163" s="87"/>
      <c r="P163" s="87"/>
      <c r="Q163" s="87"/>
      <c r="R163" s="87"/>
      <c r="S163" s="87"/>
      <c r="T163" s="87"/>
      <c r="U163" s="87"/>
      <c r="V163" s="87"/>
      <c r="W163" s="87"/>
    </row>
    <row r="164" spans="1:23" ht="13.5" customHeight="1" x14ac:dyDescent="0.2">
      <c r="A164" s="207"/>
      <c r="B164" s="87"/>
      <c r="C164" s="218"/>
      <c r="D164" s="218"/>
      <c r="E164" s="87"/>
      <c r="F164" s="87"/>
      <c r="G164" s="87"/>
      <c r="H164" s="87"/>
      <c r="I164" s="87"/>
      <c r="J164" s="87"/>
      <c r="K164" s="87"/>
      <c r="L164" s="59"/>
      <c r="M164" s="87"/>
      <c r="N164" s="87"/>
      <c r="O164" s="87"/>
      <c r="P164" s="87"/>
      <c r="Q164" s="87"/>
      <c r="R164" s="87"/>
      <c r="S164" s="87"/>
      <c r="T164" s="87"/>
      <c r="U164" s="87"/>
      <c r="V164" s="87"/>
      <c r="W164" s="87"/>
    </row>
    <row r="165" spans="1:23" ht="13.5" customHeight="1" x14ac:dyDescent="0.2">
      <c r="A165" s="207"/>
      <c r="B165" s="87"/>
      <c r="C165" s="218"/>
      <c r="D165" s="218"/>
      <c r="E165" s="87"/>
      <c r="F165" s="87"/>
      <c r="G165" s="87"/>
      <c r="H165" s="87"/>
      <c r="I165" s="87"/>
      <c r="J165" s="87"/>
      <c r="K165" s="87"/>
      <c r="L165" s="59"/>
      <c r="M165" s="87"/>
      <c r="N165" s="87"/>
      <c r="O165" s="87"/>
      <c r="P165" s="87"/>
      <c r="Q165" s="87"/>
      <c r="R165" s="87"/>
      <c r="S165" s="87"/>
      <c r="T165" s="87"/>
      <c r="U165" s="87"/>
      <c r="V165" s="87"/>
      <c r="W165" s="87"/>
    </row>
    <row r="166" spans="1:23" ht="13.5" customHeight="1" x14ac:dyDescent="0.2">
      <c r="A166" s="207"/>
      <c r="B166" s="87"/>
      <c r="C166" s="218"/>
      <c r="D166" s="218"/>
      <c r="E166" s="87"/>
      <c r="F166" s="87"/>
      <c r="G166" s="87"/>
      <c r="H166" s="87"/>
      <c r="I166" s="87"/>
      <c r="J166" s="87"/>
      <c r="K166" s="87"/>
      <c r="L166" s="59"/>
      <c r="M166" s="87"/>
      <c r="N166" s="87"/>
      <c r="O166" s="87"/>
      <c r="P166" s="87"/>
      <c r="Q166" s="87"/>
      <c r="R166" s="87"/>
      <c r="S166" s="87"/>
      <c r="T166" s="87"/>
      <c r="U166" s="87"/>
      <c r="V166" s="87"/>
      <c r="W166" s="87"/>
    </row>
    <row r="167" spans="1:23" ht="13.5" customHeight="1" x14ac:dyDescent="0.2">
      <c r="A167" s="207"/>
      <c r="B167" s="87"/>
      <c r="C167" s="218"/>
      <c r="D167" s="218"/>
      <c r="E167" s="87"/>
      <c r="F167" s="87"/>
      <c r="G167" s="87"/>
      <c r="H167" s="87"/>
      <c r="I167" s="87"/>
      <c r="J167" s="87"/>
      <c r="K167" s="87"/>
      <c r="L167" s="59"/>
      <c r="M167" s="87"/>
      <c r="N167" s="87"/>
      <c r="O167" s="87"/>
      <c r="P167" s="87"/>
      <c r="Q167" s="87"/>
      <c r="R167" s="87"/>
      <c r="S167" s="87"/>
      <c r="T167" s="87"/>
      <c r="U167" s="87"/>
      <c r="V167" s="87"/>
      <c r="W167" s="87"/>
    </row>
    <row r="168" spans="1:23" ht="13.5" customHeight="1" x14ac:dyDescent="0.2">
      <c r="A168" s="207"/>
      <c r="B168" s="87"/>
      <c r="C168" s="218"/>
      <c r="D168" s="218"/>
      <c r="E168" s="87"/>
      <c r="F168" s="87"/>
      <c r="G168" s="87"/>
      <c r="H168" s="87"/>
      <c r="I168" s="87"/>
      <c r="J168" s="87"/>
      <c r="K168" s="87"/>
      <c r="L168" s="59"/>
      <c r="M168" s="87"/>
      <c r="N168" s="87"/>
      <c r="O168" s="87"/>
      <c r="P168" s="87"/>
      <c r="Q168" s="87"/>
      <c r="R168" s="87"/>
      <c r="S168" s="87"/>
      <c r="T168" s="87"/>
      <c r="U168" s="87"/>
      <c r="V168" s="87"/>
      <c r="W168" s="87"/>
    </row>
    <row r="169" spans="1:23" ht="13.5" customHeight="1" x14ac:dyDescent="0.2">
      <c r="A169" s="207"/>
      <c r="B169" s="87"/>
      <c r="C169" s="218"/>
      <c r="D169" s="218"/>
      <c r="E169" s="87"/>
      <c r="F169" s="87"/>
      <c r="G169" s="87"/>
      <c r="H169" s="87"/>
      <c r="I169" s="87"/>
      <c r="J169" s="87"/>
      <c r="K169" s="87"/>
      <c r="L169" s="59"/>
      <c r="M169" s="87"/>
      <c r="N169" s="87"/>
      <c r="O169" s="87"/>
      <c r="P169" s="87"/>
      <c r="Q169" s="87"/>
      <c r="R169" s="87"/>
      <c r="S169" s="87"/>
      <c r="T169" s="87"/>
      <c r="U169" s="87"/>
      <c r="V169" s="87"/>
      <c r="W169" s="87"/>
    </row>
    <row r="170" spans="1:23" ht="13.5" customHeight="1" x14ac:dyDescent="0.2">
      <c r="A170" s="207"/>
      <c r="B170" s="87"/>
      <c r="C170" s="218"/>
      <c r="D170" s="218"/>
      <c r="E170" s="87"/>
      <c r="F170" s="87"/>
      <c r="G170" s="87"/>
      <c r="H170" s="87"/>
      <c r="I170" s="87"/>
      <c r="J170" s="87"/>
      <c r="K170" s="87"/>
      <c r="L170" s="59"/>
      <c r="M170" s="87"/>
      <c r="N170" s="87"/>
      <c r="O170" s="87"/>
      <c r="P170" s="87"/>
      <c r="Q170" s="87"/>
      <c r="R170" s="87"/>
      <c r="S170" s="87"/>
      <c r="T170" s="87"/>
      <c r="U170" s="87"/>
      <c r="V170" s="87"/>
      <c r="W170" s="87"/>
    </row>
    <row r="171" spans="1:23" ht="13.5" customHeight="1" x14ac:dyDescent="0.2">
      <c r="A171" s="207"/>
      <c r="B171" s="87"/>
      <c r="C171" s="218"/>
      <c r="D171" s="218"/>
      <c r="E171" s="87"/>
      <c r="F171" s="87"/>
      <c r="G171" s="87"/>
      <c r="H171" s="87"/>
      <c r="I171" s="87"/>
      <c r="J171" s="87"/>
      <c r="K171" s="87"/>
      <c r="L171" s="59"/>
      <c r="M171" s="87"/>
      <c r="N171" s="87"/>
      <c r="O171" s="87"/>
      <c r="P171" s="87"/>
      <c r="Q171" s="87"/>
      <c r="R171" s="87"/>
      <c r="S171" s="87"/>
      <c r="T171" s="87"/>
      <c r="U171" s="87"/>
      <c r="V171" s="87"/>
      <c r="W171" s="87"/>
    </row>
    <row r="172" spans="1:23" ht="13.5" customHeight="1" x14ac:dyDescent="0.2">
      <c r="A172" s="207"/>
      <c r="B172" s="87"/>
      <c r="C172" s="218"/>
      <c r="D172" s="218"/>
      <c r="E172" s="87"/>
      <c r="F172" s="87"/>
      <c r="G172" s="87"/>
      <c r="H172" s="87"/>
      <c r="I172" s="87"/>
      <c r="J172" s="87"/>
      <c r="K172" s="87"/>
      <c r="L172" s="59"/>
      <c r="M172" s="87"/>
      <c r="N172" s="87"/>
      <c r="O172" s="87"/>
      <c r="P172" s="87"/>
      <c r="Q172" s="87"/>
      <c r="R172" s="87"/>
      <c r="S172" s="87"/>
      <c r="T172" s="87"/>
      <c r="U172" s="87"/>
      <c r="V172" s="87"/>
      <c r="W172" s="87"/>
    </row>
    <row r="173" spans="1:23" ht="13.5" customHeight="1" x14ac:dyDescent="0.2">
      <c r="A173" s="207"/>
      <c r="B173" s="87"/>
      <c r="C173" s="218"/>
      <c r="D173" s="218"/>
      <c r="E173" s="87"/>
      <c r="F173" s="87"/>
      <c r="G173" s="87"/>
      <c r="H173" s="87"/>
      <c r="I173" s="87"/>
      <c r="J173" s="87"/>
      <c r="K173" s="87"/>
      <c r="L173" s="59"/>
      <c r="M173" s="87"/>
      <c r="N173" s="87"/>
      <c r="O173" s="87"/>
      <c r="P173" s="87"/>
      <c r="Q173" s="87"/>
      <c r="R173" s="87"/>
      <c r="S173" s="87"/>
      <c r="T173" s="87"/>
      <c r="U173" s="87"/>
      <c r="V173" s="87"/>
      <c r="W173" s="87"/>
    </row>
    <row r="174" spans="1:23" ht="13.5" customHeight="1" x14ac:dyDescent="0.2">
      <c r="A174" s="207"/>
      <c r="B174" s="87"/>
      <c r="C174" s="218"/>
      <c r="D174" s="218"/>
      <c r="E174" s="87"/>
      <c r="F174" s="87"/>
      <c r="G174" s="87"/>
      <c r="H174" s="87"/>
      <c r="I174" s="87"/>
      <c r="J174" s="87"/>
      <c r="K174" s="87"/>
      <c r="L174" s="59"/>
      <c r="M174" s="87"/>
      <c r="N174" s="87"/>
      <c r="O174" s="87"/>
      <c r="P174" s="87"/>
      <c r="Q174" s="87"/>
      <c r="R174" s="87"/>
      <c r="S174" s="87"/>
      <c r="T174" s="87"/>
      <c r="U174" s="87"/>
      <c r="V174" s="87"/>
      <c r="W174" s="87"/>
    </row>
    <row r="175" spans="1:23" ht="13.5" customHeight="1" x14ac:dyDescent="0.2">
      <c r="A175" s="207"/>
      <c r="B175" s="87"/>
      <c r="C175" s="218"/>
      <c r="D175" s="218"/>
      <c r="E175" s="87"/>
      <c r="F175" s="87"/>
      <c r="G175" s="87"/>
      <c r="H175" s="87"/>
      <c r="I175" s="87"/>
      <c r="J175" s="87"/>
      <c r="K175" s="87"/>
      <c r="L175" s="59"/>
      <c r="M175" s="87"/>
      <c r="N175" s="87"/>
      <c r="O175" s="87"/>
      <c r="P175" s="87"/>
      <c r="Q175" s="87"/>
      <c r="R175" s="87"/>
      <c r="S175" s="87"/>
      <c r="T175" s="87"/>
      <c r="U175" s="87"/>
      <c r="V175" s="87"/>
      <c r="W175" s="87"/>
    </row>
    <row r="176" spans="1:23" ht="13.5" customHeight="1" x14ac:dyDescent="0.2">
      <c r="A176" s="207"/>
      <c r="B176" s="87"/>
      <c r="C176" s="218"/>
      <c r="D176" s="218"/>
      <c r="E176" s="87"/>
      <c r="F176" s="87"/>
      <c r="G176" s="87"/>
      <c r="H176" s="87"/>
      <c r="I176" s="87"/>
      <c r="J176" s="87"/>
      <c r="K176" s="87"/>
      <c r="L176" s="59"/>
      <c r="M176" s="87"/>
      <c r="N176" s="87"/>
      <c r="O176" s="87"/>
      <c r="P176" s="87"/>
      <c r="Q176" s="87"/>
      <c r="R176" s="87"/>
      <c r="S176" s="87"/>
      <c r="T176" s="87"/>
      <c r="U176" s="87"/>
      <c r="V176" s="87"/>
      <c r="W176" s="87"/>
    </row>
    <row r="177" spans="1:23" ht="13.5" customHeight="1" x14ac:dyDescent="0.2">
      <c r="A177" s="207"/>
      <c r="B177" s="87"/>
      <c r="C177" s="218"/>
      <c r="D177" s="218"/>
      <c r="E177" s="87"/>
      <c r="F177" s="87"/>
      <c r="G177" s="87"/>
      <c r="H177" s="87"/>
      <c r="I177" s="87"/>
      <c r="J177" s="87"/>
      <c r="K177" s="87"/>
      <c r="L177" s="59"/>
      <c r="M177" s="87"/>
      <c r="N177" s="87"/>
      <c r="O177" s="87"/>
      <c r="P177" s="87"/>
      <c r="Q177" s="87"/>
      <c r="R177" s="87"/>
      <c r="S177" s="87"/>
      <c r="T177" s="87"/>
      <c r="U177" s="87"/>
      <c r="V177" s="87"/>
      <c r="W177" s="87"/>
    </row>
    <row r="178" spans="1:23" ht="13.5" customHeight="1" x14ac:dyDescent="0.2">
      <c r="A178" s="207"/>
      <c r="B178" s="87"/>
      <c r="C178" s="218"/>
      <c r="D178" s="218"/>
      <c r="E178" s="87"/>
      <c r="F178" s="87"/>
      <c r="G178" s="87"/>
      <c r="H178" s="87"/>
      <c r="I178" s="87"/>
      <c r="J178" s="87"/>
      <c r="K178" s="87"/>
      <c r="L178" s="59"/>
      <c r="M178" s="87"/>
      <c r="N178" s="87"/>
      <c r="O178" s="87"/>
      <c r="P178" s="87"/>
      <c r="Q178" s="87"/>
      <c r="R178" s="87"/>
      <c r="S178" s="87"/>
      <c r="T178" s="87"/>
      <c r="U178" s="87"/>
      <c r="V178" s="87"/>
      <c r="W178" s="87"/>
    </row>
    <row r="179" spans="1:23" ht="13.5" customHeight="1" x14ac:dyDescent="0.2">
      <c r="A179" s="207"/>
      <c r="B179" s="87"/>
      <c r="C179" s="218"/>
      <c r="D179" s="218"/>
      <c r="E179" s="87"/>
      <c r="F179" s="87"/>
      <c r="G179" s="87"/>
      <c r="H179" s="87"/>
      <c r="I179" s="87"/>
      <c r="J179" s="87"/>
      <c r="K179" s="87"/>
      <c r="L179" s="59"/>
      <c r="M179" s="87"/>
      <c r="N179" s="87"/>
      <c r="O179" s="87"/>
      <c r="P179" s="87"/>
      <c r="Q179" s="87"/>
      <c r="R179" s="87"/>
      <c r="S179" s="87"/>
      <c r="T179" s="87"/>
      <c r="U179" s="87"/>
      <c r="V179" s="87"/>
      <c r="W179" s="87"/>
    </row>
    <row r="180" spans="1:23" ht="13.5" customHeight="1" x14ac:dyDescent="0.2">
      <c r="A180" s="207"/>
      <c r="B180" s="87"/>
      <c r="C180" s="218"/>
      <c r="D180" s="218"/>
      <c r="E180" s="87"/>
      <c r="F180" s="87"/>
      <c r="G180" s="87"/>
      <c r="H180" s="87"/>
      <c r="I180" s="87"/>
      <c r="J180" s="87"/>
      <c r="K180" s="87"/>
      <c r="L180" s="59"/>
      <c r="M180" s="87"/>
      <c r="N180" s="87"/>
      <c r="O180" s="87"/>
      <c r="P180" s="87"/>
      <c r="Q180" s="87"/>
      <c r="R180" s="87"/>
      <c r="S180" s="87"/>
      <c r="T180" s="87"/>
      <c r="U180" s="87"/>
      <c r="V180" s="87"/>
      <c r="W180" s="87"/>
    </row>
    <row r="181" spans="1:23" ht="13.5" customHeight="1" x14ac:dyDescent="0.2">
      <c r="A181" s="207"/>
      <c r="B181" s="87"/>
      <c r="C181" s="218"/>
      <c r="D181" s="218"/>
      <c r="E181" s="87"/>
      <c r="F181" s="87"/>
      <c r="G181" s="87"/>
      <c r="H181" s="87"/>
      <c r="I181" s="87"/>
      <c r="J181" s="87"/>
      <c r="K181" s="87"/>
      <c r="L181" s="59"/>
      <c r="M181" s="87"/>
      <c r="N181" s="87"/>
      <c r="O181" s="87"/>
      <c r="P181" s="87"/>
      <c r="Q181" s="87"/>
      <c r="R181" s="87"/>
      <c r="S181" s="87"/>
      <c r="T181" s="87"/>
      <c r="U181" s="87"/>
      <c r="V181" s="87"/>
      <c r="W181" s="87"/>
    </row>
    <row r="182" spans="1:23" ht="13.5" customHeight="1" x14ac:dyDescent="0.2">
      <c r="A182" s="207"/>
      <c r="B182" s="87"/>
      <c r="C182" s="218"/>
      <c r="D182" s="218"/>
      <c r="E182" s="87"/>
      <c r="F182" s="87"/>
      <c r="G182" s="87"/>
      <c r="H182" s="87"/>
      <c r="I182" s="87"/>
      <c r="J182" s="87"/>
      <c r="K182" s="87"/>
      <c r="L182" s="59"/>
      <c r="M182" s="87"/>
      <c r="N182" s="87"/>
      <c r="O182" s="87"/>
      <c r="P182" s="87"/>
      <c r="Q182" s="87"/>
      <c r="R182" s="87"/>
      <c r="S182" s="87"/>
      <c r="T182" s="87"/>
      <c r="U182" s="87"/>
      <c r="V182" s="87"/>
      <c r="W182" s="87"/>
    </row>
    <row r="183" spans="1:23" ht="13.5" customHeight="1" x14ac:dyDescent="0.2">
      <c r="A183" s="207"/>
      <c r="B183" s="87"/>
      <c r="C183" s="218"/>
      <c r="D183" s="218"/>
      <c r="E183" s="87"/>
      <c r="F183" s="87"/>
      <c r="G183" s="87"/>
      <c r="H183" s="87"/>
      <c r="I183" s="87"/>
      <c r="J183" s="87"/>
      <c r="K183" s="87"/>
      <c r="L183" s="59"/>
      <c r="M183" s="87"/>
      <c r="N183" s="87"/>
      <c r="O183" s="87"/>
      <c r="P183" s="87"/>
      <c r="Q183" s="87"/>
      <c r="R183" s="87"/>
      <c r="S183" s="87"/>
      <c r="T183" s="87"/>
      <c r="U183" s="87"/>
      <c r="V183" s="87"/>
      <c r="W183" s="87"/>
    </row>
    <row r="184" spans="1:23" ht="13.5" customHeight="1" x14ac:dyDescent="0.2">
      <c r="A184" s="207"/>
      <c r="B184" s="87"/>
      <c r="C184" s="218"/>
      <c r="D184" s="218"/>
      <c r="E184" s="87"/>
      <c r="F184" s="87"/>
      <c r="G184" s="87"/>
      <c r="H184" s="87"/>
      <c r="I184" s="87"/>
      <c r="J184" s="87"/>
      <c r="K184" s="87"/>
      <c r="L184" s="59"/>
      <c r="M184" s="87"/>
      <c r="N184" s="87"/>
      <c r="O184" s="87"/>
      <c r="P184" s="87"/>
      <c r="Q184" s="87"/>
      <c r="R184" s="87"/>
      <c r="S184" s="87"/>
      <c r="T184" s="87"/>
      <c r="U184" s="87"/>
      <c r="V184" s="87"/>
      <c r="W184" s="87"/>
    </row>
    <row r="185" spans="1:23" ht="13.5" customHeight="1" x14ac:dyDescent="0.2">
      <c r="A185" s="207"/>
      <c r="B185" s="87"/>
      <c r="C185" s="218"/>
      <c r="D185" s="218"/>
      <c r="E185" s="87"/>
      <c r="F185" s="87"/>
      <c r="G185" s="87"/>
      <c r="H185" s="87"/>
      <c r="I185" s="87"/>
      <c r="J185" s="87"/>
      <c r="K185" s="87"/>
      <c r="L185" s="59"/>
      <c r="M185" s="87"/>
      <c r="N185" s="87"/>
      <c r="O185" s="87"/>
      <c r="P185" s="87"/>
      <c r="Q185" s="87"/>
      <c r="R185" s="87"/>
      <c r="S185" s="87"/>
      <c r="T185" s="87"/>
      <c r="U185" s="87"/>
      <c r="V185" s="87"/>
      <c r="W185" s="87"/>
    </row>
    <row r="186" spans="1:23" ht="13.5" customHeight="1" x14ac:dyDescent="0.2">
      <c r="A186" s="207"/>
      <c r="B186" s="87"/>
      <c r="C186" s="218"/>
      <c r="D186" s="218"/>
      <c r="E186" s="87"/>
      <c r="F186" s="87"/>
      <c r="G186" s="87"/>
      <c r="H186" s="87"/>
      <c r="I186" s="87"/>
      <c r="J186" s="87"/>
      <c r="K186" s="87"/>
      <c r="L186" s="59"/>
      <c r="M186" s="87"/>
      <c r="N186" s="87"/>
      <c r="O186" s="87"/>
      <c r="P186" s="87"/>
      <c r="Q186" s="87"/>
      <c r="R186" s="87"/>
      <c r="S186" s="87"/>
      <c r="T186" s="87"/>
      <c r="U186" s="87"/>
      <c r="V186" s="87"/>
      <c r="W186" s="87"/>
    </row>
    <row r="187" spans="1:23" ht="13.5" customHeight="1" x14ac:dyDescent="0.2">
      <c r="A187" s="207"/>
      <c r="B187" s="87"/>
      <c r="C187" s="218"/>
      <c r="D187" s="218"/>
      <c r="E187" s="87"/>
      <c r="F187" s="87"/>
      <c r="G187" s="87"/>
      <c r="H187" s="87"/>
      <c r="I187" s="87"/>
      <c r="J187" s="87"/>
      <c r="K187" s="87"/>
      <c r="L187" s="59"/>
      <c r="M187" s="87"/>
      <c r="N187" s="87"/>
      <c r="O187" s="87"/>
      <c r="P187" s="87"/>
      <c r="Q187" s="87"/>
      <c r="R187" s="87"/>
      <c r="S187" s="87"/>
      <c r="T187" s="87"/>
      <c r="U187" s="87"/>
      <c r="V187" s="87"/>
      <c r="W187" s="87"/>
    </row>
    <row r="188" spans="1:23" ht="13.5" customHeight="1" x14ac:dyDescent="0.2">
      <c r="A188" s="207"/>
      <c r="B188" s="87"/>
      <c r="C188" s="218"/>
      <c r="D188" s="218"/>
      <c r="E188" s="87"/>
      <c r="F188" s="87"/>
      <c r="G188" s="87"/>
      <c r="H188" s="87"/>
      <c r="I188" s="87"/>
      <c r="J188" s="87"/>
      <c r="K188" s="87"/>
      <c r="L188" s="59"/>
      <c r="M188" s="87"/>
      <c r="N188" s="87"/>
      <c r="O188" s="87"/>
      <c r="P188" s="87"/>
      <c r="Q188" s="87"/>
      <c r="R188" s="87"/>
      <c r="S188" s="87"/>
      <c r="T188" s="87"/>
      <c r="U188" s="87"/>
      <c r="V188" s="87"/>
      <c r="W188" s="87"/>
    </row>
    <row r="189" spans="1:23" ht="13.5" customHeight="1" x14ac:dyDescent="0.2">
      <c r="A189" s="207"/>
      <c r="B189" s="87"/>
      <c r="C189" s="218"/>
      <c r="D189" s="218"/>
      <c r="E189" s="87"/>
      <c r="F189" s="87"/>
      <c r="G189" s="87"/>
      <c r="H189" s="87"/>
      <c r="I189" s="87"/>
      <c r="J189" s="87"/>
      <c r="K189" s="87"/>
      <c r="L189" s="59"/>
      <c r="M189" s="87"/>
      <c r="N189" s="87"/>
      <c r="O189" s="87"/>
      <c r="P189" s="87"/>
      <c r="Q189" s="87"/>
      <c r="R189" s="87"/>
      <c r="S189" s="87"/>
      <c r="T189" s="87"/>
      <c r="U189" s="87"/>
      <c r="V189" s="87"/>
      <c r="W189" s="87"/>
    </row>
    <row r="190" spans="1:23" ht="13.5" customHeight="1" x14ac:dyDescent="0.2">
      <c r="A190" s="207"/>
      <c r="B190" s="87"/>
      <c r="C190" s="218"/>
      <c r="D190" s="218"/>
      <c r="E190" s="87"/>
      <c r="F190" s="87"/>
      <c r="G190" s="87"/>
      <c r="H190" s="87"/>
      <c r="I190" s="87"/>
      <c r="J190" s="87"/>
      <c r="K190" s="87"/>
      <c r="L190" s="59"/>
      <c r="M190" s="87"/>
      <c r="N190" s="87"/>
      <c r="O190" s="87"/>
      <c r="P190" s="87"/>
      <c r="Q190" s="87"/>
      <c r="R190" s="87"/>
      <c r="S190" s="87"/>
      <c r="T190" s="87"/>
      <c r="U190" s="87"/>
      <c r="V190" s="87"/>
      <c r="W190" s="87"/>
    </row>
    <row r="191" spans="1:23" ht="13.5" customHeight="1" x14ac:dyDescent="0.2">
      <c r="A191" s="207"/>
      <c r="B191" s="87"/>
      <c r="C191" s="218"/>
      <c r="D191" s="218"/>
      <c r="E191" s="87"/>
      <c r="F191" s="87"/>
      <c r="G191" s="87"/>
      <c r="H191" s="87"/>
      <c r="I191" s="87"/>
      <c r="J191" s="87"/>
      <c r="K191" s="87"/>
      <c r="L191" s="59"/>
      <c r="M191" s="87"/>
      <c r="N191" s="87"/>
      <c r="O191" s="87"/>
      <c r="P191" s="87"/>
      <c r="Q191" s="87"/>
      <c r="R191" s="87"/>
      <c r="S191" s="87"/>
      <c r="T191" s="87"/>
      <c r="U191" s="87"/>
      <c r="V191" s="87"/>
      <c r="W191" s="87"/>
    </row>
    <row r="192" spans="1:23" ht="13.5" customHeight="1" x14ac:dyDescent="0.2">
      <c r="A192" s="207"/>
      <c r="B192" s="87"/>
      <c r="C192" s="218"/>
      <c r="D192" s="218"/>
      <c r="E192" s="87"/>
      <c r="F192" s="87"/>
      <c r="G192" s="87"/>
      <c r="H192" s="87"/>
      <c r="I192" s="87"/>
      <c r="J192" s="87"/>
      <c r="K192" s="87"/>
      <c r="L192" s="59"/>
      <c r="M192" s="87"/>
      <c r="N192" s="87"/>
      <c r="O192" s="87"/>
      <c r="P192" s="87"/>
      <c r="Q192" s="87"/>
      <c r="R192" s="87"/>
      <c r="S192" s="87"/>
      <c r="T192" s="87"/>
      <c r="U192" s="87"/>
      <c r="V192" s="87"/>
      <c r="W192" s="87"/>
    </row>
    <row r="193" spans="1:23" ht="13.5" customHeight="1" x14ac:dyDescent="0.2">
      <c r="A193" s="207"/>
      <c r="B193" s="87"/>
      <c r="C193" s="218"/>
      <c r="D193" s="218"/>
      <c r="E193" s="87"/>
      <c r="F193" s="87"/>
      <c r="G193" s="87"/>
      <c r="H193" s="87"/>
      <c r="I193" s="87"/>
      <c r="J193" s="87"/>
      <c r="K193" s="87"/>
      <c r="L193" s="59"/>
      <c r="M193" s="87"/>
      <c r="N193" s="87"/>
      <c r="O193" s="87"/>
      <c r="P193" s="87"/>
      <c r="Q193" s="87"/>
      <c r="R193" s="87"/>
      <c r="S193" s="87"/>
      <c r="T193" s="87"/>
      <c r="U193" s="87"/>
      <c r="V193" s="87"/>
      <c r="W193" s="87"/>
    </row>
    <row r="194" spans="1:23" ht="13.5" customHeight="1" x14ac:dyDescent="0.2">
      <c r="A194" s="207"/>
      <c r="B194" s="87"/>
      <c r="C194" s="218"/>
      <c r="D194" s="218"/>
      <c r="E194" s="87"/>
      <c r="F194" s="87"/>
      <c r="G194" s="87"/>
      <c r="H194" s="87"/>
      <c r="I194" s="87"/>
      <c r="J194" s="87"/>
      <c r="K194" s="87"/>
      <c r="L194" s="59"/>
      <c r="M194" s="87"/>
      <c r="N194" s="87"/>
      <c r="O194" s="87"/>
      <c r="P194" s="87"/>
      <c r="Q194" s="87"/>
      <c r="R194" s="87"/>
      <c r="S194" s="87"/>
      <c r="T194" s="87"/>
      <c r="U194" s="87"/>
      <c r="V194" s="87"/>
      <c r="W194" s="87"/>
    </row>
    <row r="195" spans="1:23" ht="13.5" customHeight="1" x14ac:dyDescent="0.2">
      <c r="A195" s="207"/>
      <c r="B195" s="87"/>
      <c r="C195" s="218"/>
      <c r="D195" s="218"/>
      <c r="E195" s="87"/>
      <c r="F195" s="87"/>
      <c r="G195" s="87"/>
      <c r="H195" s="87"/>
      <c r="I195" s="87"/>
      <c r="J195" s="87"/>
      <c r="K195" s="87"/>
      <c r="L195" s="59"/>
      <c r="M195" s="87"/>
      <c r="N195" s="87"/>
      <c r="O195" s="87"/>
      <c r="P195" s="87"/>
      <c r="Q195" s="87"/>
      <c r="R195" s="87"/>
      <c r="S195" s="87"/>
      <c r="T195" s="87"/>
      <c r="U195" s="87"/>
      <c r="V195" s="87"/>
      <c r="W195" s="87"/>
    </row>
    <row r="196" spans="1:23" ht="13.5" customHeight="1" x14ac:dyDescent="0.2">
      <c r="A196" s="207"/>
      <c r="B196" s="87"/>
      <c r="C196" s="218"/>
      <c r="D196" s="218"/>
      <c r="E196" s="87"/>
      <c r="F196" s="87"/>
      <c r="G196" s="87"/>
      <c r="H196" s="87"/>
      <c r="I196" s="87"/>
      <c r="J196" s="87"/>
      <c r="K196" s="87"/>
      <c r="L196" s="59"/>
      <c r="M196" s="87"/>
      <c r="N196" s="87"/>
      <c r="O196" s="87"/>
      <c r="P196" s="87"/>
      <c r="Q196" s="87"/>
      <c r="R196" s="87"/>
      <c r="S196" s="87"/>
      <c r="T196" s="87"/>
      <c r="U196" s="87"/>
      <c r="V196" s="87"/>
      <c r="W196" s="87"/>
    </row>
    <row r="197" spans="1:23" ht="13.5" customHeight="1" x14ac:dyDescent="0.2">
      <c r="A197" s="207"/>
      <c r="B197" s="87"/>
      <c r="C197" s="218"/>
      <c r="D197" s="218"/>
      <c r="E197" s="87"/>
      <c r="F197" s="87"/>
      <c r="G197" s="87"/>
      <c r="H197" s="87"/>
      <c r="I197" s="87"/>
      <c r="J197" s="87"/>
      <c r="K197" s="87"/>
      <c r="L197" s="59"/>
      <c r="M197" s="87"/>
      <c r="N197" s="87"/>
      <c r="O197" s="87"/>
      <c r="P197" s="87"/>
      <c r="Q197" s="87"/>
      <c r="R197" s="87"/>
      <c r="S197" s="87"/>
      <c r="T197" s="87"/>
      <c r="U197" s="87"/>
      <c r="V197" s="87"/>
      <c r="W197" s="87"/>
    </row>
    <row r="198" spans="1:23" ht="13.5" customHeight="1" x14ac:dyDescent="0.2">
      <c r="A198" s="207"/>
      <c r="B198" s="87"/>
      <c r="C198" s="218"/>
      <c r="D198" s="218"/>
      <c r="E198" s="87"/>
      <c r="F198" s="87"/>
      <c r="G198" s="87"/>
      <c r="H198" s="87"/>
      <c r="I198" s="87"/>
      <c r="J198" s="87"/>
      <c r="K198" s="87"/>
      <c r="L198" s="59"/>
      <c r="M198" s="87"/>
      <c r="N198" s="87"/>
      <c r="O198" s="87"/>
      <c r="P198" s="87"/>
      <c r="Q198" s="87"/>
      <c r="R198" s="87"/>
      <c r="S198" s="87"/>
      <c r="T198" s="87"/>
      <c r="U198" s="87"/>
      <c r="V198" s="87"/>
      <c r="W198" s="87"/>
    </row>
    <row r="199" spans="1:23" ht="13.5" customHeight="1" x14ac:dyDescent="0.2">
      <c r="A199" s="207"/>
      <c r="B199" s="87"/>
      <c r="C199" s="218"/>
      <c r="D199" s="218"/>
      <c r="E199" s="87"/>
      <c r="F199" s="87"/>
      <c r="G199" s="87"/>
      <c r="H199" s="87"/>
      <c r="I199" s="87"/>
      <c r="J199" s="87"/>
      <c r="K199" s="87"/>
      <c r="L199" s="59"/>
      <c r="M199" s="87"/>
      <c r="N199" s="87"/>
      <c r="O199" s="87"/>
      <c r="P199" s="87"/>
      <c r="Q199" s="87"/>
      <c r="R199" s="87"/>
      <c r="S199" s="87"/>
      <c r="T199" s="87"/>
      <c r="U199" s="87"/>
      <c r="V199" s="87"/>
      <c r="W199" s="87"/>
    </row>
    <row r="200" spans="1:23" ht="13.5" customHeight="1" x14ac:dyDescent="0.2">
      <c r="A200" s="207"/>
      <c r="B200" s="87"/>
      <c r="C200" s="218"/>
      <c r="D200" s="218"/>
      <c r="E200" s="87"/>
      <c r="F200" s="87"/>
      <c r="G200" s="87"/>
      <c r="H200" s="87"/>
      <c r="I200" s="87"/>
      <c r="J200" s="87"/>
      <c r="K200" s="87"/>
      <c r="L200" s="59"/>
      <c r="M200" s="87"/>
      <c r="N200" s="87"/>
      <c r="O200" s="87"/>
      <c r="P200" s="87"/>
      <c r="Q200" s="87"/>
      <c r="R200" s="87"/>
      <c r="S200" s="87"/>
      <c r="T200" s="87"/>
      <c r="U200" s="87"/>
      <c r="V200" s="87"/>
      <c r="W200" s="87"/>
    </row>
    <row r="201" spans="1:23" ht="13.5" customHeight="1" x14ac:dyDescent="0.2">
      <c r="A201" s="207"/>
      <c r="B201" s="87"/>
      <c r="C201" s="218"/>
      <c r="D201" s="218"/>
      <c r="E201" s="87"/>
      <c r="F201" s="87"/>
      <c r="G201" s="87"/>
      <c r="H201" s="87"/>
      <c r="I201" s="87"/>
      <c r="J201" s="87"/>
      <c r="K201" s="87"/>
      <c r="L201" s="59"/>
      <c r="M201" s="87"/>
      <c r="N201" s="87"/>
      <c r="O201" s="87"/>
      <c r="P201" s="87"/>
      <c r="Q201" s="87"/>
      <c r="R201" s="87"/>
      <c r="S201" s="87"/>
      <c r="T201" s="87"/>
      <c r="U201" s="87"/>
      <c r="V201" s="87"/>
      <c r="W201" s="87"/>
    </row>
    <row r="202" spans="1:23" ht="13.5" customHeight="1" x14ac:dyDescent="0.2">
      <c r="A202" s="207"/>
      <c r="B202" s="87"/>
      <c r="C202" s="218"/>
      <c r="D202" s="218"/>
      <c r="E202" s="87"/>
      <c r="F202" s="87"/>
      <c r="G202" s="87"/>
      <c r="H202" s="87"/>
      <c r="I202" s="87"/>
      <c r="J202" s="87"/>
      <c r="K202" s="87"/>
      <c r="L202" s="59"/>
      <c r="M202" s="87"/>
      <c r="N202" s="87"/>
      <c r="O202" s="87"/>
      <c r="P202" s="87"/>
      <c r="Q202" s="87"/>
      <c r="R202" s="87"/>
      <c r="S202" s="87"/>
      <c r="T202" s="87"/>
      <c r="U202" s="87"/>
      <c r="V202" s="87"/>
      <c r="W202" s="87"/>
    </row>
    <row r="203" spans="1:23" ht="13.5" customHeight="1" x14ac:dyDescent="0.2">
      <c r="A203" s="207"/>
      <c r="B203" s="87"/>
      <c r="C203" s="218"/>
      <c r="D203" s="218"/>
      <c r="E203" s="87"/>
      <c r="F203" s="87"/>
      <c r="G203" s="87"/>
      <c r="H203" s="87"/>
      <c r="I203" s="87"/>
      <c r="J203" s="87"/>
      <c r="K203" s="87"/>
      <c r="L203" s="59"/>
      <c r="M203" s="87"/>
      <c r="N203" s="87"/>
      <c r="O203" s="87"/>
      <c r="P203" s="87"/>
      <c r="Q203" s="87"/>
      <c r="R203" s="87"/>
      <c r="S203" s="87"/>
      <c r="T203" s="87"/>
      <c r="U203" s="87"/>
      <c r="V203" s="87"/>
      <c r="W203" s="87"/>
    </row>
    <row r="204" spans="1:23" ht="13.5" customHeight="1" x14ac:dyDescent="0.2">
      <c r="A204" s="207"/>
      <c r="B204" s="87"/>
      <c r="C204" s="218"/>
      <c r="D204" s="218"/>
      <c r="E204" s="87"/>
      <c r="F204" s="87"/>
      <c r="G204" s="87"/>
      <c r="H204" s="87"/>
      <c r="I204" s="87"/>
      <c r="J204" s="87"/>
      <c r="K204" s="87"/>
      <c r="L204" s="59"/>
      <c r="M204" s="87"/>
      <c r="N204" s="87"/>
      <c r="O204" s="87"/>
      <c r="P204" s="87"/>
      <c r="Q204" s="87"/>
      <c r="R204" s="87"/>
      <c r="S204" s="87"/>
      <c r="T204" s="87"/>
      <c r="U204" s="87"/>
      <c r="V204" s="87"/>
      <c r="W204" s="87"/>
    </row>
    <row r="205" spans="1:23" ht="13.5" customHeight="1" x14ac:dyDescent="0.2">
      <c r="A205" s="207"/>
      <c r="B205" s="87"/>
      <c r="C205" s="218"/>
      <c r="D205" s="218"/>
      <c r="E205" s="87"/>
      <c r="F205" s="87"/>
      <c r="G205" s="87"/>
      <c r="H205" s="87"/>
      <c r="I205" s="87"/>
      <c r="J205" s="87"/>
      <c r="K205" s="87"/>
      <c r="L205" s="59"/>
      <c r="M205" s="87"/>
      <c r="N205" s="87"/>
      <c r="O205" s="87"/>
      <c r="P205" s="87"/>
      <c r="Q205" s="87"/>
      <c r="R205" s="87"/>
      <c r="S205" s="87"/>
      <c r="T205" s="87"/>
      <c r="U205" s="87"/>
      <c r="V205" s="87"/>
      <c r="W205" s="87"/>
    </row>
    <row r="206" spans="1:23" ht="13.5" customHeight="1" x14ac:dyDescent="0.2">
      <c r="A206" s="207"/>
      <c r="B206" s="87"/>
      <c r="C206" s="218"/>
      <c r="D206" s="218"/>
      <c r="E206" s="87"/>
      <c r="F206" s="87"/>
      <c r="G206" s="87"/>
      <c r="H206" s="87"/>
      <c r="I206" s="87"/>
      <c r="J206" s="87"/>
      <c r="K206" s="87"/>
      <c r="L206" s="59"/>
      <c r="M206" s="87"/>
      <c r="N206" s="87"/>
      <c r="O206" s="87"/>
      <c r="P206" s="87"/>
      <c r="Q206" s="87"/>
      <c r="R206" s="87"/>
      <c r="S206" s="87"/>
      <c r="T206" s="87"/>
      <c r="U206" s="87"/>
      <c r="V206" s="87"/>
      <c r="W206" s="87"/>
    </row>
    <row r="207" spans="1:23" ht="13.5" customHeight="1" x14ac:dyDescent="0.2">
      <c r="A207" s="207"/>
      <c r="B207" s="87"/>
      <c r="C207" s="218"/>
      <c r="D207" s="218"/>
      <c r="E207" s="87"/>
      <c r="F207" s="87"/>
      <c r="G207" s="87"/>
      <c r="H207" s="87"/>
      <c r="I207" s="87"/>
      <c r="J207" s="87"/>
      <c r="K207" s="87"/>
      <c r="L207" s="59"/>
      <c r="M207" s="87"/>
      <c r="N207" s="87"/>
      <c r="O207" s="87"/>
      <c r="P207" s="87"/>
      <c r="Q207" s="87"/>
      <c r="R207" s="87"/>
      <c r="S207" s="87"/>
      <c r="T207" s="87"/>
      <c r="U207" s="87"/>
      <c r="V207" s="87"/>
      <c r="W207" s="87"/>
    </row>
    <row r="208" spans="1:23" ht="13.5" customHeight="1" x14ac:dyDescent="0.2">
      <c r="A208" s="207"/>
      <c r="B208" s="87"/>
      <c r="C208" s="218"/>
      <c r="D208" s="218"/>
      <c r="E208" s="87"/>
      <c r="F208" s="87"/>
      <c r="G208" s="87"/>
      <c r="H208" s="87"/>
      <c r="I208" s="87"/>
      <c r="J208" s="87"/>
      <c r="K208" s="87"/>
      <c r="L208" s="59"/>
      <c r="M208" s="87"/>
      <c r="N208" s="87"/>
      <c r="O208" s="87"/>
      <c r="P208" s="87"/>
      <c r="Q208" s="87"/>
      <c r="R208" s="87"/>
      <c r="S208" s="87"/>
      <c r="T208" s="87"/>
      <c r="U208" s="87"/>
      <c r="V208" s="87"/>
      <c r="W208" s="87"/>
    </row>
    <row r="209" spans="1:23" ht="13.5" customHeight="1" x14ac:dyDescent="0.2">
      <c r="A209" s="207"/>
      <c r="B209" s="87"/>
      <c r="C209" s="218"/>
      <c r="D209" s="218"/>
      <c r="E209" s="87"/>
      <c r="F209" s="87"/>
      <c r="G209" s="87"/>
      <c r="H209" s="87"/>
      <c r="I209" s="87"/>
      <c r="J209" s="87"/>
      <c r="K209" s="87"/>
      <c r="L209" s="59"/>
      <c r="M209" s="87"/>
      <c r="N209" s="87"/>
      <c r="O209" s="87"/>
      <c r="P209" s="87"/>
      <c r="Q209" s="87"/>
      <c r="R209" s="87"/>
      <c r="S209" s="87"/>
      <c r="T209" s="87"/>
      <c r="U209" s="87"/>
      <c r="V209" s="87"/>
      <c r="W209" s="87"/>
    </row>
    <row r="210" spans="1:23" ht="13.5" customHeight="1" x14ac:dyDescent="0.2">
      <c r="A210" s="207"/>
      <c r="B210" s="87"/>
      <c r="C210" s="218"/>
      <c r="D210" s="218"/>
      <c r="E210" s="87"/>
      <c r="F210" s="87"/>
      <c r="G210" s="87"/>
      <c r="H210" s="87"/>
      <c r="I210" s="87"/>
      <c r="J210" s="87"/>
      <c r="K210" s="87"/>
      <c r="L210" s="59"/>
      <c r="M210" s="87"/>
      <c r="N210" s="87"/>
      <c r="O210" s="87"/>
      <c r="P210" s="87"/>
      <c r="Q210" s="87"/>
      <c r="R210" s="87"/>
      <c r="S210" s="87"/>
      <c r="T210" s="87"/>
      <c r="U210" s="87"/>
      <c r="V210" s="87"/>
      <c r="W210" s="87"/>
    </row>
    <row r="211" spans="1:23" ht="13.5" customHeight="1" x14ac:dyDescent="0.2">
      <c r="A211" s="207"/>
      <c r="B211" s="87"/>
      <c r="C211" s="218"/>
      <c r="D211" s="218"/>
      <c r="E211" s="87"/>
      <c r="F211" s="87"/>
      <c r="G211" s="87"/>
      <c r="H211" s="87"/>
      <c r="I211" s="87"/>
      <c r="J211" s="87"/>
      <c r="K211" s="87"/>
      <c r="L211" s="59"/>
      <c r="M211" s="87"/>
      <c r="N211" s="87"/>
      <c r="O211" s="87"/>
      <c r="P211" s="87"/>
      <c r="Q211" s="87"/>
      <c r="R211" s="87"/>
      <c r="S211" s="87"/>
      <c r="T211" s="87"/>
      <c r="U211" s="87"/>
      <c r="V211" s="87"/>
      <c r="W211" s="87"/>
    </row>
    <row r="212" spans="1:23" ht="13.5" customHeight="1" x14ac:dyDescent="0.2">
      <c r="A212" s="207"/>
      <c r="B212" s="87"/>
      <c r="C212" s="218"/>
      <c r="D212" s="218"/>
      <c r="E212" s="87"/>
      <c r="F212" s="87"/>
      <c r="G212" s="87"/>
      <c r="H212" s="87"/>
      <c r="I212" s="87"/>
      <c r="J212" s="87"/>
      <c r="K212" s="87"/>
      <c r="L212" s="59"/>
      <c r="M212" s="87"/>
      <c r="N212" s="87"/>
      <c r="O212" s="87"/>
      <c r="P212" s="87"/>
      <c r="Q212" s="87"/>
      <c r="R212" s="87"/>
      <c r="S212" s="87"/>
      <c r="T212" s="87"/>
      <c r="U212" s="87"/>
      <c r="V212" s="87"/>
      <c r="W212" s="87"/>
    </row>
    <row r="213" spans="1:23" ht="13.5" customHeight="1" x14ac:dyDescent="0.2">
      <c r="A213" s="207"/>
      <c r="B213" s="87"/>
      <c r="C213" s="218"/>
      <c r="D213" s="218"/>
      <c r="E213" s="87"/>
      <c r="F213" s="87"/>
      <c r="G213" s="87"/>
      <c r="H213" s="87"/>
      <c r="I213" s="87"/>
      <c r="J213" s="87"/>
      <c r="K213" s="87"/>
      <c r="L213" s="59"/>
      <c r="M213" s="87"/>
      <c r="N213" s="87"/>
      <c r="O213" s="87"/>
      <c r="P213" s="87"/>
      <c r="Q213" s="87"/>
      <c r="R213" s="87"/>
      <c r="S213" s="87"/>
      <c r="T213" s="87"/>
      <c r="U213" s="87"/>
      <c r="V213" s="87"/>
      <c r="W213" s="87"/>
    </row>
    <row r="214" spans="1:23" ht="13.5" customHeight="1" x14ac:dyDescent="0.2">
      <c r="A214" s="207"/>
      <c r="B214" s="87"/>
      <c r="C214" s="218"/>
      <c r="D214" s="218"/>
      <c r="E214" s="87"/>
      <c r="F214" s="87"/>
      <c r="G214" s="87"/>
      <c r="H214" s="87"/>
      <c r="I214" s="87"/>
      <c r="J214" s="87"/>
      <c r="K214" s="87"/>
      <c r="L214" s="59"/>
      <c r="M214" s="87"/>
      <c r="N214" s="87"/>
      <c r="O214" s="87"/>
      <c r="P214" s="87"/>
      <c r="Q214" s="87"/>
      <c r="R214" s="87"/>
      <c r="S214" s="87"/>
      <c r="T214" s="87"/>
      <c r="U214" s="87"/>
      <c r="V214" s="87"/>
      <c r="W214" s="87"/>
    </row>
    <row r="215" spans="1:23" ht="13.5" customHeight="1" x14ac:dyDescent="0.2">
      <c r="A215" s="207"/>
      <c r="B215" s="87"/>
      <c r="C215" s="218"/>
      <c r="D215" s="218"/>
      <c r="E215" s="87"/>
      <c r="F215" s="87"/>
      <c r="G215" s="87"/>
      <c r="H215" s="87"/>
      <c r="I215" s="87"/>
      <c r="J215" s="87"/>
      <c r="K215" s="87"/>
      <c r="L215" s="59"/>
      <c r="M215" s="87"/>
      <c r="N215" s="87"/>
      <c r="O215" s="87"/>
      <c r="P215" s="87"/>
      <c r="Q215" s="87"/>
      <c r="R215" s="87"/>
      <c r="S215" s="87"/>
      <c r="T215" s="87"/>
      <c r="U215" s="87"/>
      <c r="V215" s="87"/>
      <c r="W215" s="87"/>
    </row>
    <row r="216" spans="1:23" ht="13.5" customHeight="1" x14ac:dyDescent="0.2">
      <c r="A216" s="207"/>
      <c r="B216" s="87"/>
      <c r="C216" s="218"/>
      <c r="D216" s="218"/>
      <c r="E216" s="87"/>
      <c r="F216" s="87"/>
      <c r="G216" s="87"/>
      <c r="H216" s="87"/>
      <c r="I216" s="87"/>
      <c r="J216" s="87"/>
      <c r="K216" s="87"/>
      <c r="L216" s="59"/>
      <c r="M216" s="87"/>
      <c r="N216" s="87"/>
      <c r="O216" s="87"/>
      <c r="P216" s="87"/>
      <c r="Q216" s="87"/>
      <c r="R216" s="87"/>
      <c r="S216" s="87"/>
      <c r="T216" s="87"/>
      <c r="U216" s="87"/>
      <c r="V216" s="87"/>
      <c r="W216" s="87"/>
    </row>
    <row r="217" spans="1:23" ht="13.5" customHeight="1" x14ac:dyDescent="0.2">
      <c r="A217" s="207"/>
      <c r="B217" s="87"/>
      <c r="C217" s="218"/>
      <c r="D217" s="218"/>
      <c r="E217" s="87"/>
      <c r="F217" s="87"/>
      <c r="G217" s="87"/>
      <c r="H217" s="87"/>
      <c r="I217" s="87"/>
      <c r="J217" s="87"/>
      <c r="K217" s="87"/>
      <c r="L217" s="59"/>
      <c r="M217" s="87"/>
      <c r="N217" s="87"/>
      <c r="O217" s="87"/>
      <c r="P217" s="87"/>
      <c r="Q217" s="87"/>
      <c r="R217" s="87"/>
      <c r="S217" s="87"/>
      <c r="T217" s="87"/>
      <c r="U217" s="87"/>
      <c r="V217" s="87"/>
      <c r="W217" s="87"/>
    </row>
    <row r="218" spans="1:23" ht="13.5" customHeight="1" x14ac:dyDescent="0.2">
      <c r="A218" s="207"/>
      <c r="B218" s="87"/>
      <c r="C218" s="218"/>
      <c r="D218" s="218"/>
      <c r="E218" s="87"/>
      <c r="F218" s="87"/>
      <c r="G218" s="87"/>
      <c r="H218" s="87"/>
      <c r="I218" s="87"/>
      <c r="J218" s="87"/>
      <c r="K218" s="87"/>
      <c r="L218" s="59"/>
      <c r="M218" s="87"/>
      <c r="N218" s="87"/>
      <c r="O218" s="87"/>
      <c r="P218" s="87"/>
      <c r="Q218" s="87"/>
      <c r="R218" s="87"/>
      <c r="S218" s="87"/>
      <c r="T218" s="87"/>
      <c r="U218" s="87"/>
      <c r="V218" s="87"/>
      <c r="W218" s="87"/>
    </row>
    <row r="219" spans="1:23" ht="13.5" customHeight="1" x14ac:dyDescent="0.2">
      <c r="A219" s="207"/>
      <c r="B219" s="87"/>
      <c r="C219" s="218"/>
      <c r="D219" s="218"/>
      <c r="E219" s="87"/>
      <c r="F219" s="87"/>
      <c r="G219" s="87"/>
      <c r="H219" s="87"/>
      <c r="I219" s="87"/>
      <c r="J219" s="87"/>
      <c r="K219" s="87"/>
      <c r="L219" s="59"/>
      <c r="M219" s="87"/>
      <c r="N219" s="87"/>
      <c r="O219" s="87"/>
      <c r="P219" s="87"/>
      <c r="Q219" s="87"/>
      <c r="R219" s="87"/>
      <c r="S219" s="87"/>
      <c r="T219" s="87"/>
      <c r="U219" s="87"/>
      <c r="V219" s="87"/>
      <c r="W219" s="87"/>
    </row>
    <row r="220" spans="1:23" ht="13.5" customHeight="1" x14ac:dyDescent="0.2">
      <c r="A220" s="207"/>
      <c r="B220" s="87"/>
      <c r="C220" s="218"/>
      <c r="D220" s="218"/>
      <c r="E220" s="87"/>
      <c r="F220" s="87"/>
      <c r="G220" s="87"/>
      <c r="H220" s="87"/>
      <c r="I220" s="87"/>
      <c r="J220" s="87"/>
      <c r="K220" s="87"/>
      <c r="L220" s="59"/>
      <c r="M220" s="87"/>
      <c r="N220" s="87"/>
      <c r="O220" s="87"/>
      <c r="P220" s="87"/>
      <c r="Q220" s="87"/>
      <c r="R220" s="87"/>
      <c r="S220" s="87"/>
      <c r="T220" s="87"/>
      <c r="U220" s="87"/>
      <c r="V220" s="87"/>
      <c r="W220" s="87"/>
    </row>
    <row r="221" spans="1:23" ht="13.5" customHeight="1" x14ac:dyDescent="0.2">
      <c r="A221" s="207"/>
      <c r="B221" s="87"/>
      <c r="C221" s="218"/>
      <c r="D221" s="218"/>
      <c r="E221" s="87"/>
      <c r="F221" s="87"/>
      <c r="G221" s="87"/>
      <c r="H221" s="87"/>
      <c r="I221" s="87"/>
      <c r="J221" s="87"/>
      <c r="K221" s="87"/>
      <c r="L221" s="59"/>
      <c r="M221" s="87"/>
      <c r="N221" s="87"/>
      <c r="O221" s="87"/>
      <c r="P221" s="87"/>
      <c r="Q221" s="87"/>
      <c r="R221" s="87"/>
      <c r="S221" s="87"/>
      <c r="T221" s="87"/>
      <c r="U221" s="87"/>
      <c r="V221" s="87"/>
      <c r="W221" s="87"/>
    </row>
    <row r="222" spans="1:23" ht="13.5" customHeight="1" x14ac:dyDescent="0.2">
      <c r="A222" s="207"/>
      <c r="B222" s="87"/>
      <c r="C222" s="218"/>
      <c r="D222" s="218"/>
      <c r="E222" s="87"/>
      <c r="F222" s="87"/>
      <c r="G222" s="87"/>
      <c r="H222" s="87"/>
      <c r="I222" s="87"/>
      <c r="J222" s="87"/>
      <c r="K222" s="87"/>
      <c r="L222" s="59"/>
      <c r="M222" s="87"/>
      <c r="N222" s="87"/>
      <c r="O222" s="87"/>
      <c r="P222" s="87"/>
      <c r="Q222" s="87"/>
      <c r="R222" s="87"/>
      <c r="S222" s="87"/>
      <c r="T222" s="87"/>
      <c r="U222" s="87"/>
      <c r="V222" s="87"/>
      <c r="W222" s="87"/>
    </row>
    <row r="223" spans="1:23" ht="13.5" customHeight="1" x14ac:dyDescent="0.2">
      <c r="A223" s="207"/>
      <c r="B223" s="87"/>
      <c r="C223" s="218"/>
      <c r="D223" s="218"/>
      <c r="E223" s="87"/>
      <c r="F223" s="87"/>
      <c r="G223" s="87"/>
      <c r="H223" s="87"/>
      <c r="I223" s="87"/>
      <c r="J223" s="87"/>
      <c r="K223" s="87"/>
      <c r="L223" s="59"/>
      <c r="M223" s="87"/>
      <c r="N223" s="87"/>
      <c r="O223" s="87"/>
      <c r="P223" s="87"/>
      <c r="Q223" s="87"/>
      <c r="R223" s="87"/>
      <c r="S223" s="87"/>
      <c r="T223" s="87"/>
      <c r="U223" s="87"/>
      <c r="V223" s="87"/>
      <c r="W223" s="87"/>
    </row>
    <row r="224" spans="1:23" ht="13.5" customHeight="1" x14ac:dyDescent="0.2">
      <c r="A224" s="207"/>
      <c r="B224" s="87"/>
      <c r="C224" s="218"/>
      <c r="D224" s="218"/>
      <c r="E224" s="87"/>
      <c r="F224" s="87"/>
      <c r="G224" s="87"/>
      <c r="H224" s="87"/>
      <c r="I224" s="87"/>
      <c r="J224" s="87"/>
      <c r="K224" s="87"/>
      <c r="L224" s="59"/>
      <c r="M224" s="87"/>
      <c r="N224" s="87"/>
      <c r="O224" s="87"/>
      <c r="P224" s="87"/>
      <c r="Q224" s="87"/>
      <c r="R224" s="87"/>
      <c r="S224" s="87"/>
      <c r="T224" s="87"/>
      <c r="U224" s="87"/>
      <c r="V224" s="87"/>
      <c r="W224" s="87"/>
    </row>
    <row r="225" spans="1:23" ht="13.5" customHeight="1" x14ac:dyDescent="0.2">
      <c r="A225" s="207"/>
      <c r="B225" s="87"/>
      <c r="C225" s="218"/>
      <c r="D225" s="218"/>
      <c r="E225" s="87"/>
      <c r="F225" s="87"/>
      <c r="G225" s="87"/>
      <c r="H225" s="87"/>
      <c r="I225" s="87"/>
      <c r="J225" s="87"/>
      <c r="K225" s="87"/>
      <c r="L225" s="59"/>
      <c r="M225" s="87"/>
      <c r="N225" s="87"/>
      <c r="O225" s="87"/>
      <c r="P225" s="87"/>
      <c r="Q225" s="87"/>
      <c r="R225" s="87"/>
      <c r="S225" s="87"/>
      <c r="T225" s="87"/>
      <c r="U225" s="87"/>
      <c r="V225" s="87"/>
      <c r="W225" s="87"/>
    </row>
    <row r="226" spans="1:23" ht="13.5" customHeight="1" x14ac:dyDescent="0.2">
      <c r="A226" s="207"/>
      <c r="B226" s="87"/>
      <c r="C226" s="218"/>
      <c r="D226" s="218"/>
      <c r="E226" s="87"/>
      <c r="F226" s="87"/>
      <c r="G226" s="87"/>
      <c r="H226" s="87"/>
      <c r="I226" s="87"/>
      <c r="J226" s="87"/>
      <c r="K226" s="87"/>
      <c r="L226" s="59"/>
      <c r="M226" s="87"/>
      <c r="N226" s="87"/>
      <c r="O226" s="87"/>
      <c r="P226" s="87"/>
      <c r="Q226" s="87"/>
      <c r="R226" s="87"/>
      <c r="S226" s="87"/>
      <c r="T226" s="87"/>
      <c r="U226" s="87"/>
      <c r="V226" s="87"/>
      <c r="W226" s="87"/>
    </row>
    <row r="227" spans="1:23" ht="13.5" customHeight="1" x14ac:dyDescent="0.2">
      <c r="A227" s="207"/>
      <c r="B227" s="87"/>
      <c r="C227" s="218"/>
      <c r="D227" s="218"/>
      <c r="E227" s="87"/>
      <c r="F227" s="87"/>
      <c r="G227" s="87"/>
      <c r="H227" s="87"/>
      <c r="I227" s="87"/>
      <c r="J227" s="87"/>
      <c r="K227" s="87"/>
      <c r="L227" s="59"/>
      <c r="M227" s="87"/>
      <c r="N227" s="87"/>
      <c r="O227" s="87"/>
      <c r="P227" s="87"/>
      <c r="Q227" s="87"/>
      <c r="R227" s="87"/>
      <c r="S227" s="87"/>
      <c r="T227" s="87"/>
      <c r="U227" s="87"/>
      <c r="V227" s="87"/>
      <c r="W227" s="87"/>
    </row>
    <row r="228" spans="1:23" ht="13.5" customHeight="1" x14ac:dyDescent="0.2">
      <c r="A228" s="207"/>
      <c r="B228" s="87"/>
      <c r="C228" s="218"/>
      <c r="D228" s="218"/>
      <c r="E228" s="87"/>
      <c r="F228" s="87"/>
      <c r="G228" s="87"/>
      <c r="H228" s="87"/>
      <c r="I228" s="87"/>
      <c r="J228" s="87"/>
      <c r="K228" s="87"/>
      <c r="L228" s="59"/>
      <c r="M228" s="87"/>
      <c r="N228" s="87"/>
      <c r="O228" s="87"/>
      <c r="P228" s="87"/>
      <c r="Q228" s="87"/>
      <c r="R228" s="87"/>
      <c r="S228" s="87"/>
      <c r="T228" s="87"/>
      <c r="U228" s="87"/>
      <c r="V228" s="87"/>
      <c r="W228" s="87"/>
    </row>
    <row r="229" spans="1:23" ht="13.5" customHeight="1" x14ac:dyDescent="0.2">
      <c r="A229" s="207"/>
      <c r="B229" s="87"/>
      <c r="C229" s="218"/>
      <c r="D229" s="218"/>
      <c r="E229" s="87"/>
      <c r="F229" s="87"/>
      <c r="G229" s="87"/>
      <c r="H229" s="87"/>
      <c r="I229" s="87"/>
      <c r="J229" s="87"/>
      <c r="K229" s="87"/>
      <c r="L229" s="59"/>
      <c r="M229" s="87"/>
      <c r="N229" s="87"/>
      <c r="O229" s="87"/>
      <c r="P229" s="87"/>
      <c r="Q229" s="87"/>
      <c r="R229" s="87"/>
      <c r="S229" s="87"/>
      <c r="T229" s="87"/>
      <c r="U229" s="87"/>
      <c r="V229" s="87"/>
      <c r="W229" s="87"/>
    </row>
    <row r="230" spans="1:23" ht="13.5" customHeight="1" x14ac:dyDescent="0.2">
      <c r="A230" s="207"/>
      <c r="B230" s="87"/>
      <c r="C230" s="218"/>
      <c r="D230" s="218"/>
      <c r="E230" s="87"/>
      <c r="F230" s="87"/>
      <c r="G230" s="87"/>
      <c r="H230" s="87"/>
      <c r="I230" s="87"/>
      <c r="J230" s="87"/>
      <c r="K230" s="87"/>
      <c r="L230" s="59"/>
      <c r="M230" s="87"/>
      <c r="N230" s="87"/>
      <c r="O230" s="87"/>
      <c r="P230" s="87"/>
      <c r="Q230" s="87"/>
      <c r="R230" s="87"/>
      <c r="S230" s="87"/>
      <c r="T230" s="87"/>
      <c r="U230" s="87"/>
      <c r="V230" s="87"/>
      <c r="W230" s="87"/>
    </row>
    <row r="231" spans="1:23" ht="13.5" customHeight="1" x14ac:dyDescent="0.2">
      <c r="A231" s="207"/>
      <c r="B231" s="87"/>
      <c r="C231" s="218"/>
      <c r="D231" s="218"/>
      <c r="E231" s="87"/>
      <c r="F231" s="87"/>
      <c r="G231" s="87"/>
      <c r="H231" s="87"/>
      <c r="I231" s="87"/>
      <c r="J231" s="87"/>
      <c r="K231" s="87"/>
      <c r="L231" s="59"/>
      <c r="M231" s="87"/>
      <c r="N231" s="87"/>
      <c r="O231" s="87"/>
      <c r="P231" s="87"/>
      <c r="Q231" s="87"/>
      <c r="R231" s="87"/>
      <c r="S231" s="87"/>
      <c r="T231" s="87"/>
      <c r="U231" s="87"/>
      <c r="V231" s="87"/>
      <c r="W231" s="87"/>
    </row>
    <row r="232" spans="1:23" ht="13.5" customHeight="1" x14ac:dyDescent="0.2">
      <c r="A232" s="207"/>
      <c r="B232" s="87"/>
      <c r="C232" s="218"/>
      <c r="D232" s="218"/>
      <c r="E232" s="87"/>
      <c r="F232" s="87"/>
      <c r="G232" s="87"/>
      <c r="H232" s="87"/>
      <c r="I232" s="87"/>
      <c r="J232" s="87"/>
      <c r="K232" s="87"/>
      <c r="L232" s="59"/>
      <c r="M232" s="87"/>
      <c r="N232" s="87"/>
      <c r="O232" s="87"/>
      <c r="P232" s="87"/>
      <c r="Q232" s="87"/>
      <c r="R232" s="87"/>
      <c r="S232" s="87"/>
      <c r="T232" s="87"/>
      <c r="U232" s="87"/>
      <c r="V232" s="87"/>
      <c r="W232" s="87"/>
    </row>
    <row r="233" spans="1:23" ht="13.5" customHeight="1" x14ac:dyDescent="0.2">
      <c r="A233" s="207"/>
      <c r="B233" s="87"/>
      <c r="C233" s="218"/>
      <c r="D233" s="218"/>
      <c r="E233" s="87"/>
      <c r="F233" s="87"/>
      <c r="G233" s="87"/>
      <c r="H233" s="87"/>
      <c r="I233" s="87"/>
      <c r="J233" s="87"/>
      <c r="K233" s="87"/>
      <c r="L233" s="59"/>
      <c r="M233" s="87"/>
      <c r="N233" s="87"/>
      <c r="O233" s="87"/>
      <c r="P233" s="87"/>
      <c r="Q233" s="87"/>
      <c r="R233" s="87"/>
      <c r="S233" s="87"/>
      <c r="T233" s="87"/>
      <c r="U233" s="87"/>
      <c r="V233" s="87"/>
      <c r="W233" s="87"/>
    </row>
    <row r="234" spans="1:23" ht="15.75" customHeight="1" x14ac:dyDescent="0.2"/>
    <row r="235" spans="1:23" ht="15.75" customHeight="1" x14ac:dyDescent="0.2"/>
    <row r="236" spans="1:23" ht="15.75" customHeight="1" x14ac:dyDescent="0.2"/>
    <row r="237" spans="1:23" ht="15.75" customHeight="1" x14ac:dyDescent="0.2"/>
    <row r="238" spans="1:23" ht="15.75" customHeight="1" x14ac:dyDescent="0.2"/>
    <row r="239" spans="1:23" ht="15.75" customHeight="1" x14ac:dyDescent="0.2"/>
    <row r="240" spans="1:2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G2:I2"/>
    <mergeCell ref="K2:M2"/>
    <mergeCell ref="O2:Q2"/>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00"/>
  <sheetViews>
    <sheetView showGridLines="0" workbookViewId="0"/>
  </sheetViews>
  <sheetFormatPr baseColWidth="10" defaultColWidth="14.5" defaultRowHeight="15" customHeight="1" x14ac:dyDescent="0.2"/>
  <cols>
    <col min="1" max="1" width="1.83203125" customWidth="1"/>
    <col min="2" max="2" width="37.5" customWidth="1"/>
    <col min="3" max="3" width="2.83203125" customWidth="1"/>
    <col min="4" max="4" width="51.1640625" customWidth="1"/>
    <col min="5" max="5" width="18" customWidth="1"/>
    <col min="6" max="6" width="16.6640625" customWidth="1"/>
    <col min="7" max="7" width="1.1640625" customWidth="1"/>
    <col min="8" max="8" width="30" customWidth="1"/>
    <col min="9" max="25" width="9.1640625" customWidth="1"/>
  </cols>
  <sheetData>
    <row r="1" spans="1:25" ht="7.5" customHeight="1" x14ac:dyDescent="0.2">
      <c r="A1" s="4"/>
      <c r="B1" s="2"/>
      <c r="C1" s="3"/>
      <c r="D1" s="2"/>
      <c r="E1" s="2"/>
      <c r="F1" s="2"/>
      <c r="G1" s="4"/>
      <c r="H1" s="4"/>
      <c r="I1" s="296"/>
      <c r="J1" s="59"/>
      <c r="K1" s="59"/>
      <c r="L1" s="59"/>
      <c r="M1" s="87"/>
      <c r="N1" s="87"/>
      <c r="O1" s="87"/>
      <c r="P1" s="87"/>
      <c r="Q1" s="87"/>
      <c r="R1" s="87"/>
      <c r="S1" s="87"/>
      <c r="T1" s="59"/>
      <c r="U1" s="59"/>
      <c r="V1" s="59"/>
      <c r="W1" s="59"/>
      <c r="X1" s="59"/>
      <c r="Y1" s="59"/>
    </row>
    <row r="2" spans="1:25" x14ac:dyDescent="0.2">
      <c r="A2" s="4"/>
      <c r="B2" s="5" t="s">
        <v>148</v>
      </c>
      <c r="C2" s="6"/>
      <c r="D2" s="297"/>
      <c r="E2" s="298"/>
      <c r="F2" s="297"/>
      <c r="G2" s="4"/>
      <c r="H2" s="4"/>
      <c r="I2" s="296"/>
      <c r="J2" s="59"/>
      <c r="K2" s="59"/>
      <c r="L2" s="59"/>
      <c r="M2" s="87"/>
      <c r="N2" s="87"/>
      <c r="O2" s="87"/>
      <c r="P2" s="87"/>
      <c r="Q2" s="87"/>
      <c r="R2" s="87"/>
      <c r="S2" s="87"/>
      <c r="T2" s="59"/>
      <c r="U2" s="59"/>
      <c r="V2" s="59"/>
      <c r="W2" s="59"/>
      <c r="X2" s="59"/>
      <c r="Y2" s="59"/>
    </row>
    <row r="3" spans="1:25" x14ac:dyDescent="0.2">
      <c r="A3" s="4"/>
      <c r="B3" s="8"/>
      <c r="C3" s="4" t="s">
        <v>4</v>
      </c>
      <c r="D3" s="299"/>
      <c r="E3" s="11" t="s">
        <v>2</v>
      </c>
      <c r="F3" s="179" t="s">
        <v>3</v>
      </c>
      <c r="G3" s="4"/>
      <c r="H3" s="4"/>
      <c r="I3" s="296"/>
      <c r="J3" s="59"/>
      <c r="K3" s="59"/>
      <c r="L3" s="59"/>
      <c r="M3" s="87"/>
      <c r="N3" s="87"/>
      <c r="O3" s="87"/>
      <c r="P3" s="87"/>
      <c r="Q3" s="87"/>
      <c r="R3" s="87"/>
      <c r="S3" s="87"/>
      <c r="T3" s="59"/>
      <c r="U3" s="59"/>
      <c r="V3" s="59"/>
      <c r="W3" s="59"/>
      <c r="X3" s="59"/>
      <c r="Y3" s="59"/>
    </row>
    <row r="4" spans="1:25" ht="16" x14ac:dyDescent="0.2">
      <c r="A4" s="4"/>
      <c r="B4" s="8"/>
      <c r="C4" s="17" t="s">
        <v>149</v>
      </c>
      <c r="D4" s="300"/>
      <c r="E4" s="18"/>
      <c r="F4" s="19"/>
      <c r="G4" s="4"/>
      <c r="H4" s="4"/>
      <c r="I4" s="296"/>
      <c r="J4" s="59"/>
      <c r="K4" s="59"/>
      <c r="L4" s="59"/>
      <c r="M4" s="87"/>
      <c r="N4" s="87"/>
      <c r="O4" s="87"/>
      <c r="P4" s="87"/>
      <c r="Q4" s="87"/>
      <c r="R4" s="87"/>
      <c r="S4" s="87"/>
      <c r="T4" s="59"/>
      <c r="U4" s="59"/>
      <c r="V4" s="59"/>
      <c r="W4" s="59"/>
      <c r="X4" s="59"/>
      <c r="Y4" s="59"/>
    </row>
    <row r="5" spans="1:25" x14ac:dyDescent="0.2">
      <c r="A5" s="4"/>
      <c r="B5" s="8"/>
      <c r="C5" s="20" t="s">
        <v>150</v>
      </c>
      <c r="D5" s="301"/>
      <c r="E5" s="93">
        <f>Prosus!M52</f>
        <v>484</v>
      </c>
      <c r="F5" s="177">
        <f>Prosus!Q52</f>
        <v>1053</v>
      </c>
      <c r="G5" s="2"/>
      <c r="H5" s="59"/>
      <c r="I5" s="296"/>
      <c r="J5" s="59"/>
      <c r="K5" s="59"/>
      <c r="L5" s="59"/>
      <c r="M5" s="87"/>
      <c r="N5" s="87"/>
      <c r="O5" s="87"/>
      <c r="P5" s="87"/>
      <c r="Q5" s="140"/>
      <c r="R5" s="87"/>
      <c r="S5" s="87"/>
      <c r="T5" s="59"/>
      <c r="U5" s="59"/>
      <c r="V5" s="59"/>
      <c r="W5" s="59"/>
      <c r="X5" s="59"/>
      <c r="Y5" s="59"/>
    </row>
    <row r="6" spans="1:25" x14ac:dyDescent="0.2">
      <c r="A6" s="4"/>
      <c r="B6" s="8"/>
      <c r="C6" s="25" t="s">
        <v>151</v>
      </c>
      <c r="D6" s="302"/>
      <c r="E6" s="29">
        <v>138</v>
      </c>
      <c r="F6" s="303">
        <v>136</v>
      </c>
      <c r="G6" s="2"/>
      <c r="H6" s="59"/>
      <c r="I6" s="296"/>
      <c r="J6" s="59"/>
      <c r="K6" s="59"/>
      <c r="L6" s="59"/>
      <c r="M6" s="87"/>
      <c r="N6" s="87"/>
      <c r="O6" s="140"/>
      <c r="P6" s="140"/>
      <c r="Q6" s="140"/>
      <c r="R6" s="87"/>
      <c r="S6" s="87"/>
      <c r="T6" s="59"/>
      <c r="U6" s="59"/>
      <c r="V6" s="59"/>
      <c r="W6" s="59"/>
      <c r="X6" s="59"/>
      <c r="Y6" s="59"/>
    </row>
    <row r="7" spans="1:25" x14ac:dyDescent="0.2">
      <c r="A7" s="4"/>
      <c r="B7" s="8"/>
      <c r="C7" s="25" t="s">
        <v>152</v>
      </c>
      <c r="D7" s="302"/>
      <c r="E7" s="29">
        <v>-284</v>
      </c>
      <c r="F7" s="303">
        <f>-377</f>
        <v>-377</v>
      </c>
      <c r="G7" s="2"/>
      <c r="H7" s="59"/>
      <c r="I7" s="296"/>
      <c r="J7" s="59"/>
      <c r="K7" s="59"/>
      <c r="L7" s="59"/>
      <c r="M7" s="87"/>
      <c r="N7" s="87"/>
      <c r="O7" s="140"/>
      <c r="P7" s="140"/>
      <c r="Q7" s="140"/>
      <c r="R7" s="87"/>
      <c r="S7" s="87"/>
      <c r="T7" s="59"/>
      <c r="U7" s="59"/>
      <c r="V7" s="59"/>
      <c r="W7" s="59"/>
      <c r="X7" s="59"/>
      <c r="Y7" s="59"/>
    </row>
    <row r="8" spans="1:25" x14ac:dyDescent="0.2">
      <c r="A8" s="4"/>
      <c r="B8" s="8"/>
      <c r="C8" s="20" t="s">
        <v>153</v>
      </c>
      <c r="D8" s="301"/>
      <c r="E8" s="93">
        <f t="shared" ref="E8:F8" si="0">SUM(E5:E7)</f>
        <v>338</v>
      </c>
      <c r="F8" s="177">
        <f t="shared" si="0"/>
        <v>812</v>
      </c>
      <c r="G8" s="2"/>
      <c r="H8" s="59"/>
      <c r="I8" s="296"/>
      <c r="J8" s="59"/>
      <c r="K8" s="59"/>
      <c r="L8" s="59"/>
      <c r="M8" s="87"/>
      <c r="N8" s="87"/>
      <c r="O8" s="140"/>
      <c r="P8" s="140"/>
      <c r="Q8" s="140"/>
      <c r="R8" s="87"/>
      <c r="S8" s="87"/>
      <c r="T8" s="59"/>
      <c r="U8" s="59"/>
      <c r="V8" s="59"/>
      <c r="W8" s="59"/>
      <c r="X8" s="59"/>
      <c r="Y8" s="59"/>
    </row>
    <row r="9" spans="1:25" x14ac:dyDescent="0.2">
      <c r="A9" s="4"/>
      <c r="B9" s="8"/>
      <c r="C9" s="25" t="s">
        <v>154</v>
      </c>
      <c r="D9" s="304"/>
      <c r="E9" s="29">
        <v>-153</v>
      </c>
      <c r="F9" s="303">
        <v>-295</v>
      </c>
      <c r="G9" s="4"/>
      <c r="H9" s="59"/>
      <c r="I9" s="296"/>
      <c r="J9" s="59"/>
      <c r="K9" s="59"/>
      <c r="L9" s="59"/>
      <c r="M9" s="87"/>
      <c r="N9" s="87"/>
      <c r="O9" s="140"/>
      <c r="P9" s="140"/>
      <c r="Q9" s="140"/>
      <c r="R9" s="87"/>
      <c r="S9" s="87"/>
      <c r="T9" s="59"/>
      <c r="U9" s="59"/>
      <c r="V9" s="59"/>
      <c r="W9" s="59"/>
      <c r="X9" s="59"/>
      <c r="Y9" s="59"/>
    </row>
    <row r="10" spans="1:25" x14ac:dyDescent="0.2">
      <c r="A10" s="4"/>
      <c r="B10" s="8"/>
      <c r="C10" s="25" t="s">
        <v>155</v>
      </c>
      <c r="D10" s="302"/>
      <c r="E10" s="29">
        <v>-149</v>
      </c>
      <c r="F10" s="303">
        <v>-237</v>
      </c>
      <c r="G10" s="2"/>
      <c r="H10" s="59"/>
      <c r="I10" s="296"/>
      <c r="J10" s="59"/>
      <c r="K10" s="59"/>
      <c r="L10" s="59"/>
      <c r="M10" s="87"/>
      <c r="N10" s="87"/>
      <c r="O10" s="140"/>
      <c r="P10" s="140"/>
      <c r="Q10" s="140"/>
      <c r="R10" s="87"/>
      <c r="S10" s="87"/>
      <c r="T10" s="59"/>
      <c r="U10" s="59"/>
      <c r="V10" s="59"/>
      <c r="W10" s="59"/>
      <c r="X10" s="59"/>
      <c r="Y10" s="59"/>
    </row>
    <row r="11" spans="1:25" x14ac:dyDescent="0.2">
      <c r="A11" s="2"/>
      <c r="B11" s="8"/>
      <c r="C11" s="25" t="s">
        <v>156</v>
      </c>
      <c r="D11" s="301"/>
      <c r="E11" s="305">
        <v>1001</v>
      </c>
      <c r="F11" s="306">
        <v>1238</v>
      </c>
      <c r="G11" s="4"/>
      <c r="H11" s="59"/>
      <c r="I11" s="296"/>
      <c r="J11" s="59"/>
      <c r="K11" s="59"/>
      <c r="L11" s="59"/>
      <c r="M11" s="87"/>
      <c r="N11" s="140"/>
      <c r="O11" s="140"/>
      <c r="P11" s="140"/>
      <c r="Q11" s="140"/>
      <c r="R11" s="87"/>
      <c r="S11" s="87"/>
      <c r="T11" s="87"/>
      <c r="U11" s="87"/>
      <c r="V11" s="87"/>
      <c r="W11" s="87"/>
      <c r="X11" s="87"/>
      <c r="Y11" s="87"/>
    </row>
    <row r="12" spans="1:25" x14ac:dyDescent="0.2">
      <c r="A12" s="2"/>
      <c r="B12" s="8"/>
      <c r="C12" s="20" t="s">
        <v>157</v>
      </c>
      <c r="D12" s="301"/>
      <c r="E12" s="93">
        <f t="shared" ref="E12:F12" si="1">SUM(E8:E11)</f>
        <v>1037</v>
      </c>
      <c r="F12" s="177">
        <f t="shared" si="1"/>
        <v>1518</v>
      </c>
      <c r="G12" s="4"/>
      <c r="H12" s="59"/>
      <c r="I12" s="296"/>
      <c r="J12" s="59"/>
      <c r="K12" s="59"/>
      <c r="L12" s="59"/>
      <c r="M12" s="87"/>
      <c r="N12" s="140"/>
      <c r="O12" s="140"/>
      <c r="P12" s="140"/>
      <c r="Q12" s="140"/>
      <c r="R12" s="87"/>
      <c r="S12" s="87"/>
      <c r="T12" s="87"/>
      <c r="U12" s="87"/>
      <c r="V12" s="87"/>
      <c r="W12" s="87"/>
      <c r="X12" s="87"/>
      <c r="Y12" s="87"/>
    </row>
    <row r="13" spans="1:25" x14ac:dyDescent="0.2">
      <c r="A13" s="2"/>
      <c r="B13" s="8"/>
      <c r="C13" s="25" t="s">
        <v>158</v>
      </c>
      <c r="D13" s="301"/>
      <c r="E13" s="29">
        <v>-18</v>
      </c>
      <c r="F13" s="303">
        <v>-6</v>
      </c>
      <c r="G13" s="4"/>
      <c r="H13" s="59"/>
      <c r="I13" s="296"/>
      <c r="J13" s="59"/>
      <c r="K13" s="59"/>
      <c r="L13" s="59"/>
      <c r="M13" s="87"/>
      <c r="N13" s="140"/>
      <c r="O13" s="140"/>
      <c r="P13" s="140"/>
      <c r="Q13" s="140"/>
      <c r="R13" s="87"/>
      <c r="S13" s="87"/>
      <c r="T13" s="87"/>
      <c r="U13" s="87"/>
      <c r="V13" s="87"/>
      <c r="W13" s="87"/>
      <c r="X13" s="87"/>
      <c r="Y13" s="87"/>
    </row>
    <row r="14" spans="1:25" x14ac:dyDescent="0.2">
      <c r="A14" s="2"/>
      <c r="B14" s="8"/>
      <c r="C14" s="20" t="s">
        <v>148</v>
      </c>
      <c r="D14" s="301"/>
      <c r="E14" s="41">
        <f t="shared" ref="E14:F14" si="2">SUM(E12:E13)</f>
        <v>1019</v>
      </c>
      <c r="F14" s="42">
        <f t="shared" si="2"/>
        <v>1512</v>
      </c>
      <c r="G14" s="4"/>
      <c r="H14" s="59"/>
      <c r="I14" s="296"/>
      <c r="J14" s="59"/>
      <c r="K14" s="59"/>
      <c r="L14" s="59"/>
      <c r="M14" s="87"/>
      <c r="N14" s="140"/>
      <c r="O14" s="140"/>
      <c r="P14" s="140"/>
      <c r="Q14" s="140"/>
      <c r="R14" s="87"/>
      <c r="S14" s="87"/>
      <c r="T14" s="87"/>
      <c r="U14" s="87"/>
      <c r="V14" s="87"/>
      <c r="W14" s="87"/>
      <c r="X14" s="87"/>
      <c r="Y14" s="87"/>
    </row>
    <row r="15" spans="1:25" x14ac:dyDescent="0.2">
      <c r="A15" s="4"/>
      <c r="B15" s="8"/>
      <c r="C15" s="4"/>
      <c r="D15" s="4"/>
      <c r="E15" s="307"/>
      <c r="F15" s="308"/>
      <c r="G15" s="4"/>
      <c r="H15" s="59"/>
      <c r="I15" s="296"/>
      <c r="J15" s="59"/>
      <c r="K15" s="59"/>
      <c r="L15" s="59"/>
      <c r="M15" s="87"/>
      <c r="N15" s="87"/>
      <c r="O15" s="87"/>
      <c r="P15" s="87"/>
      <c r="Q15" s="87"/>
      <c r="R15" s="87"/>
      <c r="S15" s="87"/>
      <c r="T15" s="59"/>
      <c r="U15" s="59"/>
      <c r="V15" s="59"/>
      <c r="W15" s="59"/>
      <c r="X15" s="59"/>
      <c r="Y15" s="59"/>
    </row>
    <row r="16" spans="1:25" x14ac:dyDescent="0.2">
      <c r="A16" s="59"/>
      <c r="B16" s="208"/>
      <c r="C16" s="44" t="s">
        <v>26</v>
      </c>
      <c r="D16" s="44"/>
      <c r="E16" s="59"/>
      <c r="F16" s="206"/>
      <c r="G16" s="59"/>
      <c r="H16" s="59"/>
      <c r="I16" s="296"/>
      <c r="J16" s="59"/>
      <c r="K16" s="59"/>
      <c r="L16" s="59"/>
      <c r="M16" s="87"/>
      <c r="N16" s="87"/>
      <c r="O16" s="87"/>
      <c r="P16" s="87"/>
      <c r="Q16" s="87"/>
      <c r="R16" s="87"/>
      <c r="S16" s="87"/>
      <c r="T16" s="59"/>
      <c r="U16" s="59"/>
      <c r="V16" s="59"/>
      <c r="W16" s="59"/>
      <c r="X16" s="59"/>
      <c r="Y16" s="59"/>
    </row>
    <row r="17" spans="1:25" x14ac:dyDescent="0.2">
      <c r="A17" s="59"/>
      <c r="B17" s="208"/>
      <c r="C17" s="47" t="s">
        <v>27</v>
      </c>
      <c r="D17" s="44" t="s">
        <v>159</v>
      </c>
      <c r="E17" s="59"/>
      <c r="F17" s="206"/>
      <c r="G17" s="59"/>
      <c r="H17" s="59"/>
      <c r="I17" s="296"/>
      <c r="J17" s="59"/>
      <c r="K17" s="59"/>
      <c r="L17" s="59"/>
      <c r="M17" s="87"/>
      <c r="N17" s="87"/>
      <c r="O17" s="87"/>
      <c r="P17" s="87"/>
      <c r="Q17" s="87"/>
      <c r="R17" s="87"/>
      <c r="S17" s="87"/>
      <c r="T17" s="59"/>
      <c r="U17" s="59"/>
      <c r="V17" s="59"/>
      <c r="W17" s="59"/>
      <c r="X17" s="59"/>
      <c r="Y17" s="59"/>
    </row>
    <row r="18" spans="1:25" x14ac:dyDescent="0.2">
      <c r="A18" s="59"/>
      <c r="B18" s="208"/>
      <c r="C18" s="309"/>
      <c r="D18" s="209" t="s">
        <v>160</v>
      </c>
      <c r="E18" s="59"/>
      <c r="F18" s="206"/>
      <c r="G18" s="59"/>
      <c r="H18" s="59"/>
      <c r="I18" s="296"/>
      <c r="J18" s="59"/>
      <c r="K18" s="59"/>
      <c r="L18" s="59"/>
      <c r="M18" s="87"/>
      <c r="N18" s="87"/>
      <c r="O18" s="87"/>
      <c r="P18" s="87"/>
      <c r="Q18" s="87"/>
      <c r="R18" s="87"/>
      <c r="S18" s="87"/>
      <c r="T18" s="59"/>
      <c r="U18" s="59"/>
      <c r="V18" s="59"/>
      <c r="W18" s="59"/>
      <c r="X18" s="59"/>
      <c r="Y18" s="59"/>
    </row>
    <row r="19" spans="1:25" x14ac:dyDescent="0.2">
      <c r="A19" s="219"/>
      <c r="B19" s="208"/>
      <c r="C19" s="47" t="s">
        <v>63</v>
      </c>
      <c r="D19" s="310" t="s">
        <v>161</v>
      </c>
      <c r="E19" s="267"/>
      <c r="F19" s="206"/>
      <c r="G19" s="59"/>
      <c r="H19" s="87"/>
      <c r="I19" s="296"/>
      <c r="J19" s="59"/>
      <c r="K19" s="59"/>
      <c r="L19" s="87"/>
      <c r="M19" s="87"/>
      <c r="N19" s="87"/>
      <c r="O19" s="87"/>
      <c r="P19" s="87"/>
      <c r="Q19" s="87"/>
      <c r="R19" s="87"/>
      <c r="S19" s="87"/>
      <c r="T19" s="87"/>
      <c r="U19" s="87"/>
      <c r="V19" s="87"/>
      <c r="W19" s="87"/>
      <c r="X19" s="87"/>
      <c r="Y19" s="87"/>
    </row>
    <row r="20" spans="1:25" x14ac:dyDescent="0.2">
      <c r="A20" s="219"/>
      <c r="B20" s="208"/>
      <c r="C20" s="309"/>
      <c r="D20" s="310" t="s">
        <v>162</v>
      </c>
      <c r="E20" s="267"/>
      <c r="F20" s="206"/>
      <c r="G20" s="59"/>
      <c r="H20" s="87"/>
      <c r="I20" s="296"/>
      <c r="J20" s="59"/>
      <c r="K20" s="59"/>
      <c r="L20" s="87"/>
      <c r="M20" s="87"/>
      <c r="N20" s="87"/>
      <c r="O20" s="87"/>
      <c r="P20" s="87"/>
      <c r="Q20" s="87"/>
      <c r="R20" s="87"/>
      <c r="S20" s="87"/>
      <c r="T20" s="87"/>
      <c r="U20" s="87"/>
      <c r="V20" s="87"/>
      <c r="W20" s="87"/>
      <c r="X20" s="87"/>
      <c r="Y20" s="87"/>
    </row>
    <row r="21" spans="1:25" ht="15.75" customHeight="1" x14ac:dyDescent="0.2">
      <c r="A21" s="219"/>
      <c r="B21" s="212"/>
      <c r="C21" s="269"/>
      <c r="D21" s="270"/>
      <c r="E21" s="270"/>
      <c r="F21" s="252"/>
      <c r="G21" s="271"/>
      <c r="H21" s="87"/>
      <c r="I21" s="87"/>
      <c r="J21" s="87"/>
      <c r="K21" s="87"/>
      <c r="L21" s="87"/>
      <c r="M21" s="87"/>
      <c r="N21" s="87"/>
      <c r="O21" s="87"/>
      <c r="P21" s="87"/>
      <c r="Q21" s="87"/>
      <c r="R21" s="87"/>
      <c r="S21" s="87"/>
      <c r="T21" s="87"/>
      <c r="U21" s="87"/>
      <c r="V21" s="87"/>
      <c r="W21" s="87"/>
      <c r="X21" s="87"/>
      <c r="Y21" s="87"/>
    </row>
    <row r="22" spans="1:25" ht="6" customHeight="1" x14ac:dyDescent="0.2">
      <c r="A22" s="219"/>
      <c r="B22" s="87"/>
      <c r="C22" s="218"/>
      <c r="D22" s="362"/>
      <c r="E22" s="363"/>
      <c r="F22" s="363"/>
      <c r="G22" s="87"/>
      <c r="H22" s="87"/>
      <c r="I22" s="87"/>
      <c r="J22" s="87"/>
      <c r="K22" s="87"/>
      <c r="L22" s="87"/>
      <c r="M22" s="59"/>
      <c r="N22" s="59"/>
      <c r="O22" s="59"/>
      <c r="P22" s="59"/>
      <c r="Q22" s="59"/>
      <c r="R22" s="59"/>
      <c r="S22" s="59"/>
      <c r="T22" s="59"/>
      <c r="U22" s="59"/>
      <c r="V22" s="59"/>
      <c r="W22" s="59"/>
      <c r="X22" s="59"/>
      <c r="Y22" s="59"/>
    </row>
    <row r="23" spans="1:25" ht="12.75" customHeight="1" x14ac:dyDescent="0.2">
      <c r="A23" s="219"/>
      <c r="B23" s="87"/>
      <c r="C23" s="218"/>
      <c r="D23" s="363"/>
      <c r="E23" s="363"/>
      <c r="F23" s="363"/>
      <c r="G23" s="87"/>
      <c r="H23" s="87"/>
      <c r="I23" s="87"/>
      <c r="J23" s="87"/>
      <c r="K23" s="87"/>
      <c r="L23" s="87"/>
      <c r="M23" s="59"/>
      <c r="N23" s="87"/>
      <c r="O23" s="87"/>
      <c r="P23" s="87"/>
      <c r="Q23" s="87"/>
      <c r="R23" s="87"/>
      <c r="S23" s="87"/>
      <c r="T23" s="87"/>
      <c r="U23" s="87"/>
      <c r="V23" s="87"/>
      <c r="W23" s="87"/>
      <c r="X23" s="87"/>
      <c r="Y23" s="87"/>
    </row>
    <row r="24" spans="1:25" ht="12.75" customHeight="1" x14ac:dyDescent="0.2">
      <c r="A24" s="59"/>
      <c r="B24" s="87"/>
      <c r="C24" s="218"/>
      <c r="D24" s="363"/>
      <c r="E24" s="363"/>
      <c r="F24" s="363"/>
      <c r="G24" s="59"/>
      <c r="H24" s="59"/>
      <c r="I24" s="296"/>
      <c r="J24" s="59"/>
      <c r="K24" s="59"/>
      <c r="L24" s="59"/>
      <c r="M24" s="87"/>
      <c r="N24" s="87"/>
      <c r="O24" s="87"/>
      <c r="P24" s="87"/>
      <c r="Q24" s="87"/>
      <c r="R24" s="87"/>
      <c r="S24" s="87"/>
      <c r="T24" s="59"/>
      <c r="U24" s="59"/>
      <c r="V24" s="59"/>
      <c r="W24" s="59"/>
      <c r="X24" s="59"/>
      <c r="Y24" s="59"/>
    </row>
    <row r="25" spans="1:25" ht="12.75" customHeight="1" x14ac:dyDescent="0.2">
      <c r="A25" s="59"/>
      <c r="B25" s="87"/>
      <c r="C25" s="218"/>
      <c r="D25" s="363"/>
      <c r="E25" s="363"/>
      <c r="F25" s="363"/>
      <c r="G25" s="59"/>
      <c r="H25" s="59"/>
      <c r="I25" s="296"/>
      <c r="J25" s="59"/>
      <c r="K25" s="59"/>
      <c r="L25" s="59"/>
      <c r="M25" s="87"/>
      <c r="N25" s="87"/>
      <c r="O25" s="87"/>
      <c r="P25" s="87"/>
      <c r="Q25" s="87"/>
      <c r="R25" s="87"/>
      <c r="S25" s="87"/>
      <c r="T25" s="59"/>
      <c r="U25" s="59"/>
      <c r="V25" s="59"/>
      <c r="W25" s="59"/>
      <c r="X25" s="59"/>
      <c r="Y25" s="59"/>
    </row>
    <row r="26" spans="1:25" ht="12.75" customHeight="1" x14ac:dyDescent="0.2">
      <c r="A26" s="59"/>
      <c r="B26" s="87"/>
      <c r="C26" s="218"/>
      <c r="D26" s="87"/>
      <c r="E26" s="87"/>
      <c r="F26" s="87"/>
      <c r="G26" s="140"/>
      <c r="H26" s="140"/>
      <c r="I26" s="311"/>
      <c r="J26" s="140"/>
      <c r="K26" s="140"/>
      <c r="L26" s="140"/>
      <c r="M26" s="140"/>
      <c r="N26" s="87"/>
      <c r="O26" s="87"/>
      <c r="P26" s="87"/>
      <c r="Q26" s="87"/>
      <c r="R26" s="87"/>
      <c r="S26" s="87"/>
      <c r="T26" s="59"/>
      <c r="U26" s="59"/>
      <c r="V26" s="59"/>
      <c r="W26" s="59"/>
      <c r="X26" s="59"/>
      <c r="Y26" s="59"/>
    </row>
    <row r="27" spans="1:25" ht="12.75" customHeight="1" x14ac:dyDescent="0.2">
      <c r="A27" s="59"/>
      <c r="B27" s="87"/>
      <c r="C27" s="218"/>
      <c r="D27" s="87"/>
      <c r="E27" s="87"/>
      <c r="F27" s="87"/>
      <c r="G27" s="59"/>
      <c r="H27" s="59"/>
      <c r="I27" s="296"/>
      <c r="J27" s="59"/>
      <c r="K27" s="59"/>
      <c r="L27" s="59"/>
      <c r="M27" s="87"/>
      <c r="N27" s="87"/>
      <c r="O27" s="87"/>
      <c r="P27" s="87"/>
      <c r="Q27" s="87"/>
      <c r="R27" s="87"/>
      <c r="S27" s="87"/>
      <c r="T27" s="59"/>
      <c r="U27" s="59"/>
      <c r="V27" s="59"/>
      <c r="W27" s="59"/>
      <c r="X27" s="59"/>
      <c r="Y27" s="59"/>
    </row>
    <row r="28" spans="1:25" ht="12.75" customHeight="1" x14ac:dyDescent="0.2">
      <c r="A28" s="59"/>
      <c r="B28" s="87"/>
      <c r="C28" s="218"/>
      <c r="D28" s="87"/>
      <c r="E28" s="87"/>
      <c r="F28" s="87"/>
      <c r="G28" s="59"/>
      <c r="H28" s="59"/>
      <c r="I28" s="296"/>
      <c r="J28" s="59"/>
      <c r="K28" s="59"/>
      <c r="L28" s="59"/>
      <c r="M28" s="87"/>
      <c r="N28" s="87"/>
      <c r="O28" s="87"/>
      <c r="P28" s="87"/>
      <c r="Q28" s="87"/>
      <c r="R28" s="87"/>
      <c r="S28" s="87"/>
      <c r="T28" s="59"/>
      <c r="U28" s="59"/>
      <c r="V28" s="59"/>
      <c r="W28" s="59"/>
      <c r="X28" s="59"/>
      <c r="Y28" s="59"/>
    </row>
    <row r="29" spans="1:25" ht="12.75" customHeight="1" x14ac:dyDescent="0.2">
      <c r="A29" s="59"/>
      <c r="B29" s="87"/>
      <c r="C29" s="218"/>
      <c r="D29" s="87"/>
      <c r="E29" s="87"/>
      <c r="F29" s="87"/>
      <c r="G29" s="59"/>
      <c r="H29" s="59"/>
      <c r="I29" s="296"/>
      <c r="J29" s="59"/>
      <c r="K29" s="59"/>
      <c r="L29" s="59"/>
      <c r="M29" s="87"/>
      <c r="N29" s="87"/>
      <c r="O29" s="87"/>
      <c r="P29" s="87"/>
      <c r="Q29" s="87"/>
      <c r="R29" s="87"/>
      <c r="S29" s="87"/>
      <c r="T29" s="59"/>
      <c r="U29" s="59"/>
      <c r="V29" s="59"/>
      <c r="W29" s="59"/>
      <c r="X29" s="59"/>
      <c r="Y29" s="59"/>
    </row>
    <row r="30" spans="1:25" ht="12.75" customHeight="1" x14ac:dyDescent="0.2">
      <c r="A30" s="59"/>
      <c r="B30" s="87"/>
      <c r="C30" s="218"/>
      <c r="D30" s="87"/>
      <c r="E30" s="87"/>
      <c r="F30" s="87"/>
      <c r="G30" s="59"/>
      <c r="H30" s="59"/>
      <c r="I30" s="296"/>
      <c r="J30" s="59"/>
      <c r="K30" s="59"/>
      <c r="L30" s="59"/>
      <c r="M30" s="87"/>
      <c r="N30" s="87"/>
      <c r="O30" s="87"/>
      <c r="P30" s="87"/>
      <c r="Q30" s="87"/>
      <c r="R30" s="87"/>
      <c r="S30" s="87"/>
      <c r="T30" s="59"/>
      <c r="U30" s="59"/>
      <c r="V30" s="59"/>
      <c r="W30" s="59"/>
      <c r="X30" s="59"/>
      <c r="Y30" s="59"/>
    </row>
    <row r="31" spans="1:25" ht="12.75" customHeight="1" x14ac:dyDescent="0.2">
      <c r="A31" s="59"/>
      <c r="B31" s="87"/>
      <c r="C31" s="218"/>
      <c r="D31" s="87"/>
      <c r="E31" s="87"/>
      <c r="F31" s="87"/>
      <c r="G31" s="59"/>
      <c r="H31" s="59"/>
      <c r="I31" s="296"/>
      <c r="J31" s="59"/>
      <c r="K31" s="59"/>
      <c r="L31" s="59"/>
      <c r="M31" s="87"/>
      <c r="N31" s="87"/>
      <c r="O31" s="87"/>
      <c r="P31" s="87"/>
      <c r="Q31" s="87"/>
      <c r="R31" s="87"/>
      <c r="S31" s="87"/>
      <c r="T31" s="59"/>
      <c r="U31" s="59"/>
      <c r="V31" s="59"/>
      <c r="W31" s="59"/>
      <c r="X31" s="59"/>
      <c r="Y31" s="59"/>
    </row>
    <row r="32" spans="1:25" ht="12.75" customHeight="1" x14ac:dyDescent="0.2">
      <c r="A32" s="59"/>
      <c r="B32" s="87"/>
      <c r="C32" s="218"/>
      <c r="D32" s="87"/>
      <c r="E32" s="87"/>
      <c r="F32" s="87"/>
      <c r="G32" s="59"/>
      <c r="H32" s="59"/>
      <c r="I32" s="296"/>
      <c r="J32" s="59"/>
      <c r="K32" s="59"/>
      <c r="L32" s="59"/>
      <c r="M32" s="87"/>
      <c r="N32" s="87"/>
      <c r="O32" s="87"/>
      <c r="P32" s="87"/>
      <c r="Q32" s="87"/>
      <c r="R32" s="87"/>
      <c r="S32" s="87"/>
      <c r="T32" s="59"/>
      <c r="U32" s="59"/>
      <c r="V32" s="59"/>
      <c r="W32" s="59"/>
      <c r="X32" s="59"/>
      <c r="Y32" s="59"/>
    </row>
    <row r="33" spans="1:25" ht="12.75" customHeight="1" x14ac:dyDescent="0.2">
      <c r="A33" s="59"/>
      <c r="B33" s="87"/>
      <c r="C33" s="218"/>
      <c r="D33" s="87"/>
      <c r="E33" s="87"/>
      <c r="F33" s="87"/>
      <c r="G33" s="59"/>
      <c r="H33" s="59"/>
      <c r="I33" s="296"/>
      <c r="J33" s="59"/>
      <c r="K33" s="59"/>
      <c r="L33" s="59"/>
      <c r="M33" s="87"/>
      <c r="N33" s="87"/>
      <c r="O33" s="87"/>
      <c r="P33" s="87"/>
      <c r="Q33" s="87"/>
      <c r="R33" s="87"/>
      <c r="S33" s="87"/>
      <c r="T33" s="59"/>
      <c r="U33" s="59"/>
      <c r="V33" s="59"/>
      <c r="W33" s="59"/>
      <c r="X33" s="59"/>
      <c r="Y33" s="59"/>
    </row>
    <row r="34" spans="1:25" ht="12.75" customHeight="1" x14ac:dyDescent="0.2">
      <c r="A34" s="59"/>
      <c r="B34" s="87"/>
      <c r="C34" s="218"/>
      <c r="D34" s="87"/>
      <c r="E34" s="87"/>
      <c r="F34" s="87"/>
      <c r="G34" s="59"/>
      <c r="H34" s="59"/>
      <c r="I34" s="296"/>
      <c r="J34" s="59"/>
      <c r="K34" s="59"/>
      <c r="L34" s="59"/>
      <c r="M34" s="87"/>
      <c r="N34" s="87"/>
      <c r="O34" s="87"/>
      <c r="P34" s="87"/>
      <c r="Q34" s="87"/>
      <c r="R34" s="87"/>
      <c r="S34" s="87"/>
      <c r="T34" s="59"/>
      <c r="U34" s="59"/>
      <c r="V34" s="59"/>
      <c r="W34" s="59"/>
      <c r="X34" s="59"/>
      <c r="Y34" s="59"/>
    </row>
    <row r="35" spans="1:25" ht="12.75" customHeight="1" x14ac:dyDescent="0.2">
      <c r="A35" s="59"/>
      <c r="B35" s="87"/>
      <c r="C35" s="218"/>
      <c r="D35" s="87"/>
      <c r="E35" s="87"/>
      <c r="F35" s="87"/>
      <c r="G35" s="59"/>
      <c r="H35" s="59"/>
      <c r="I35" s="296"/>
      <c r="J35" s="59"/>
      <c r="K35" s="59"/>
      <c r="L35" s="59"/>
      <c r="M35" s="87"/>
      <c r="N35" s="87"/>
      <c r="O35" s="87"/>
      <c r="P35" s="87"/>
      <c r="Q35" s="87"/>
      <c r="R35" s="87"/>
      <c r="S35" s="87"/>
      <c r="T35" s="59"/>
      <c r="U35" s="59"/>
      <c r="V35" s="59"/>
      <c r="W35" s="59"/>
      <c r="X35" s="59"/>
      <c r="Y35" s="59"/>
    </row>
    <row r="36" spans="1:25" ht="12.75" customHeight="1" x14ac:dyDescent="0.2">
      <c r="A36" s="59"/>
      <c r="B36" s="87"/>
      <c r="C36" s="218"/>
      <c r="D36" s="87"/>
      <c r="E36" s="87"/>
      <c r="F36" s="87"/>
      <c r="G36" s="59"/>
      <c r="H36" s="59"/>
      <c r="I36" s="296"/>
      <c r="J36" s="59"/>
      <c r="K36" s="59"/>
      <c r="L36" s="59"/>
      <c r="M36" s="87"/>
      <c r="N36" s="87"/>
      <c r="O36" s="87"/>
      <c r="P36" s="87"/>
      <c r="Q36" s="87"/>
      <c r="R36" s="87"/>
      <c r="S36" s="87"/>
      <c r="T36" s="59"/>
      <c r="U36" s="59"/>
      <c r="V36" s="59"/>
      <c r="W36" s="59"/>
      <c r="X36" s="59"/>
      <c r="Y36" s="59"/>
    </row>
    <row r="37" spans="1:25" ht="12.75" customHeight="1" x14ac:dyDescent="0.2">
      <c r="A37" s="59"/>
      <c r="B37" s="87"/>
      <c r="C37" s="218"/>
      <c r="D37" s="87"/>
      <c r="E37" s="87"/>
      <c r="F37" s="87"/>
      <c r="G37" s="59"/>
      <c r="H37" s="59"/>
      <c r="I37" s="296"/>
      <c r="J37" s="59"/>
      <c r="K37" s="59"/>
      <c r="L37" s="59"/>
      <c r="M37" s="87"/>
      <c r="N37" s="87"/>
      <c r="O37" s="87"/>
      <c r="P37" s="87"/>
      <c r="Q37" s="87"/>
      <c r="R37" s="87"/>
      <c r="S37" s="87"/>
      <c r="T37" s="59"/>
      <c r="U37" s="59"/>
      <c r="V37" s="59"/>
      <c r="W37" s="59"/>
      <c r="X37" s="59"/>
      <c r="Y37" s="59"/>
    </row>
    <row r="38" spans="1:25" ht="12.75" customHeight="1" x14ac:dyDescent="0.2">
      <c r="A38" s="59"/>
      <c r="B38" s="87"/>
      <c r="C38" s="218"/>
      <c r="D38" s="87"/>
      <c r="E38" s="87"/>
      <c r="F38" s="87"/>
      <c r="G38" s="59"/>
      <c r="H38" s="59"/>
      <c r="I38" s="296"/>
      <c r="J38" s="59"/>
      <c r="K38" s="59"/>
      <c r="L38" s="59"/>
      <c r="M38" s="87"/>
      <c r="N38" s="87"/>
      <c r="O38" s="87"/>
      <c r="P38" s="87"/>
      <c r="Q38" s="87"/>
      <c r="R38" s="87"/>
      <c r="S38" s="87"/>
      <c r="T38" s="59"/>
      <c r="U38" s="59"/>
      <c r="V38" s="59"/>
      <c r="W38" s="59"/>
      <c r="X38" s="59"/>
      <c r="Y38" s="59"/>
    </row>
    <row r="39" spans="1:25" ht="12.75" customHeight="1" x14ac:dyDescent="0.2">
      <c r="A39" s="59"/>
      <c r="B39" s="87"/>
      <c r="C39" s="218"/>
      <c r="D39" s="87"/>
      <c r="E39" s="87"/>
      <c r="F39" s="87"/>
      <c r="G39" s="59"/>
      <c r="H39" s="59"/>
      <c r="I39" s="296"/>
      <c r="J39" s="59"/>
      <c r="K39" s="59"/>
      <c r="L39" s="59"/>
      <c r="M39" s="87"/>
      <c r="N39" s="87"/>
      <c r="O39" s="87"/>
      <c r="P39" s="87"/>
      <c r="Q39" s="87"/>
      <c r="R39" s="87"/>
      <c r="S39" s="87"/>
      <c r="T39" s="59"/>
      <c r="U39" s="59"/>
      <c r="V39" s="59"/>
      <c r="W39" s="59"/>
      <c r="X39" s="59"/>
      <c r="Y39" s="59"/>
    </row>
    <row r="40" spans="1:25" ht="12.75" customHeight="1" x14ac:dyDescent="0.2">
      <c r="A40" s="59"/>
      <c r="B40" s="87"/>
      <c r="C40" s="218"/>
      <c r="D40" s="87"/>
      <c r="E40" s="87"/>
      <c r="F40" s="87"/>
      <c r="G40" s="59"/>
      <c r="H40" s="59"/>
      <c r="I40" s="296"/>
      <c r="J40" s="59"/>
      <c r="K40" s="59"/>
      <c r="L40" s="59"/>
      <c r="M40" s="87"/>
      <c r="N40" s="87"/>
      <c r="O40" s="87"/>
      <c r="P40" s="87"/>
      <c r="Q40" s="87"/>
      <c r="R40" s="87"/>
      <c r="S40" s="87"/>
      <c r="T40" s="59"/>
      <c r="U40" s="59"/>
      <c r="V40" s="59"/>
      <c r="W40" s="59"/>
      <c r="X40" s="59"/>
      <c r="Y40" s="59"/>
    </row>
    <row r="41" spans="1:25" ht="12.75" customHeight="1" x14ac:dyDescent="0.2">
      <c r="A41" s="59"/>
      <c r="B41" s="87"/>
      <c r="C41" s="218"/>
      <c r="D41" s="87"/>
      <c r="E41" s="87"/>
      <c r="F41" s="87"/>
      <c r="G41" s="59"/>
      <c r="H41" s="59"/>
      <c r="I41" s="296"/>
      <c r="J41" s="59"/>
      <c r="K41" s="59"/>
      <c r="L41" s="59"/>
      <c r="M41" s="87"/>
      <c r="N41" s="87"/>
      <c r="O41" s="87"/>
      <c r="P41" s="87"/>
      <c r="Q41" s="87"/>
      <c r="R41" s="87"/>
      <c r="S41" s="87"/>
      <c r="T41" s="59"/>
      <c r="U41" s="59"/>
      <c r="V41" s="59"/>
      <c r="W41" s="59"/>
      <c r="X41" s="59"/>
      <c r="Y41" s="59"/>
    </row>
    <row r="42" spans="1:25" ht="12.75" customHeight="1" x14ac:dyDescent="0.2">
      <c r="A42" s="59"/>
      <c r="B42" s="87"/>
      <c r="C42" s="218"/>
      <c r="D42" s="87"/>
      <c r="E42" s="87"/>
      <c r="F42" s="87"/>
      <c r="G42" s="59"/>
      <c r="H42" s="59"/>
      <c r="I42" s="296"/>
      <c r="J42" s="59"/>
      <c r="K42" s="59"/>
      <c r="L42" s="59"/>
      <c r="M42" s="87"/>
      <c r="N42" s="87"/>
      <c r="O42" s="87"/>
      <c r="P42" s="87"/>
      <c r="Q42" s="87"/>
      <c r="R42" s="87"/>
      <c r="S42" s="87"/>
      <c r="T42" s="59"/>
      <c r="U42" s="59"/>
      <c r="V42" s="59"/>
      <c r="W42" s="59"/>
      <c r="X42" s="59"/>
      <c r="Y42" s="59"/>
    </row>
    <row r="43" spans="1:25" ht="12.75" customHeight="1" x14ac:dyDescent="0.2">
      <c r="A43" s="59"/>
      <c r="B43" s="87"/>
      <c r="C43" s="218"/>
      <c r="D43" s="87"/>
      <c r="E43" s="87"/>
      <c r="F43" s="87"/>
      <c r="G43" s="59"/>
      <c r="H43" s="59"/>
      <c r="I43" s="296"/>
      <c r="J43" s="59"/>
      <c r="K43" s="59"/>
      <c r="L43" s="59"/>
      <c r="M43" s="87"/>
      <c r="N43" s="87"/>
      <c r="O43" s="87"/>
      <c r="P43" s="87"/>
      <c r="Q43" s="87"/>
      <c r="R43" s="87"/>
      <c r="S43" s="87"/>
      <c r="T43" s="59"/>
      <c r="U43" s="59"/>
      <c r="V43" s="59"/>
      <c r="W43" s="59"/>
      <c r="X43" s="59"/>
      <c r="Y43" s="59"/>
    </row>
    <row r="44" spans="1:25" ht="12.75" customHeight="1" x14ac:dyDescent="0.2">
      <c r="A44" s="59"/>
      <c r="B44" s="87"/>
      <c r="C44" s="218"/>
      <c r="D44" s="87"/>
      <c r="E44" s="87"/>
      <c r="F44" s="87"/>
      <c r="G44" s="59"/>
      <c r="H44" s="59"/>
      <c r="I44" s="296"/>
      <c r="J44" s="59"/>
      <c r="K44" s="59"/>
      <c r="L44" s="59"/>
      <c r="M44" s="87"/>
      <c r="N44" s="87"/>
      <c r="O44" s="87"/>
      <c r="P44" s="87"/>
      <c r="Q44" s="87"/>
      <c r="R44" s="87"/>
      <c r="S44" s="87"/>
      <c r="T44" s="59"/>
      <c r="U44" s="59"/>
      <c r="V44" s="59"/>
      <c r="W44" s="59"/>
      <c r="X44" s="59"/>
      <c r="Y44" s="59"/>
    </row>
    <row r="45" spans="1:25" ht="12.75" customHeight="1" x14ac:dyDescent="0.2">
      <c r="A45" s="59"/>
      <c r="B45" s="87"/>
      <c r="C45" s="218"/>
      <c r="D45" s="87"/>
      <c r="E45" s="87"/>
      <c r="F45" s="87"/>
      <c r="G45" s="59"/>
      <c r="H45" s="59"/>
      <c r="I45" s="296"/>
      <c r="J45" s="59"/>
      <c r="K45" s="59"/>
      <c r="L45" s="59"/>
      <c r="M45" s="87"/>
      <c r="N45" s="87"/>
      <c r="O45" s="87"/>
      <c r="P45" s="87"/>
      <c r="Q45" s="87"/>
      <c r="R45" s="87"/>
      <c r="S45" s="87"/>
      <c r="T45" s="59"/>
      <c r="U45" s="59"/>
      <c r="V45" s="59"/>
      <c r="W45" s="59"/>
      <c r="X45" s="59"/>
      <c r="Y45" s="59"/>
    </row>
    <row r="46" spans="1:25" ht="12.75" customHeight="1" x14ac:dyDescent="0.2">
      <c r="A46" s="59"/>
      <c r="B46" s="87"/>
      <c r="C46" s="218"/>
      <c r="D46" s="87"/>
      <c r="E46" s="87"/>
      <c r="F46" s="87"/>
      <c r="G46" s="59"/>
      <c r="H46" s="59"/>
      <c r="I46" s="296"/>
      <c r="J46" s="59"/>
      <c r="K46" s="59"/>
      <c r="L46" s="59"/>
      <c r="M46" s="87"/>
      <c r="N46" s="87"/>
      <c r="O46" s="87"/>
      <c r="P46" s="87"/>
      <c r="Q46" s="87"/>
      <c r="R46" s="87"/>
      <c r="S46" s="87"/>
      <c r="T46" s="59"/>
      <c r="U46" s="59"/>
      <c r="V46" s="59"/>
      <c r="W46" s="59"/>
      <c r="X46" s="59"/>
      <c r="Y46" s="59"/>
    </row>
    <row r="47" spans="1:25" ht="12.75" customHeight="1" x14ac:dyDescent="0.2">
      <c r="A47" s="59"/>
      <c r="B47" s="87"/>
      <c r="C47" s="218"/>
      <c r="D47" s="87"/>
      <c r="E47" s="87"/>
      <c r="F47" s="87"/>
      <c r="G47" s="59"/>
      <c r="H47" s="59"/>
      <c r="I47" s="296"/>
      <c r="J47" s="59"/>
      <c r="K47" s="59"/>
      <c r="L47" s="59"/>
      <c r="M47" s="87"/>
      <c r="N47" s="87"/>
      <c r="O47" s="87"/>
      <c r="P47" s="87"/>
      <c r="Q47" s="87"/>
      <c r="R47" s="87"/>
      <c r="S47" s="87"/>
      <c r="T47" s="59"/>
      <c r="U47" s="59"/>
      <c r="V47" s="59"/>
      <c r="W47" s="59"/>
      <c r="X47" s="59"/>
      <c r="Y47" s="59"/>
    </row>
    <row r="48" spans="1:25" ht="12.75" customHeight="1" x14ac:dyDescent="0.2">
      <c r="A48" s="59"/>
      <c r="B48" s="87"/>
      <c r="C48" s="218"/>
      <c r="D48" s="87"/>
      <c r="E48" s="87"/>
      <c r="F48" s="87"/>
      <c r="G48" s="59"/>
      <c r="H48" s="59"/>
      <c r="I48" s="296"/>
      <c r="J48" s="59"/>
      <c r="K48" s="59"/>
      <c r="L48" s="59"/>
      <c r="M48" s="87"/>
      <c r="N48" s="87"/>
      <c r="O48" s="87"/>
      <c r="P48" s="87"/>
      <c r="Q48" s="87"/>
      <c r="R48" s="87"/>
      <c r="S48" s="87"/>
      <c r="T48" s="59"/>
      <c r="U48" s="59"/>
      <c r="V48" s="59"/>
      <c r="W48" s="59"/>
      <c r="X48" s="59"/>
      <c r="Y48" s="59"/>
    </row>
    <row r="49" spans="1:25" ht="12.75" customHeight="1" x14ac:dyDescent="0.2">
      <c r="A49" s="59"/>
      <c r="B49" s="87"/>
      <c r="C49" s="218"/>
      <c r="D49" s="87"/>
      <c r="E49" s="87"/>
      <c r="F49" s="87"/>
      <c r="G49" s="59"/>
      <c r="H49" s="59"/>
      <c r="I49" s="296"/>
      <c r="J49" s="59"/>
      <c r="K49" s="59"/>
      <c r="L49" s="59"/>
      <c r="M49" s="87"/>
      <c r="N49" s="87"/>
      <c r="O49" s="87"/>
      <c r="P49" s="87"/>
      <c r="Q49" s="87"/>
      <c r="R49" s="87"/>
      <c r="S49" s="87"/>
      <c r="T49" s="59"/>
      <c r="U49" s="59"/>
      <c r="V49" s="59"/>
      <c r="W49" s="59"/>
      <c r="X49" s="59"/>
      <c r="Y49" s="59"/>
    </row>
    <row r="50" spans="1:25" ht="12.75" customHeight="1" x14ac:dyDescent="0.2">
      <c r="A50" s="59"/>
      <c r="B50" s="87"/>
      <c r="C50" s="218"/>
      <c r="D50" s="87"/>
      <c r="E50" s="87"/>
      <c r="F50" s="87"/>
      <c r="G50" s="59"/>
      <c r="H50" s="59"/>
      <c r="I50" s="296"/>
      <c r="J50" s="59"/>
      <c r="K50" s="59"/>
      <c r="L50" s="59"/>
      <c r="M50" s="87"/>
      <c r="N50" s="87"/>
      <c r="O50" s="87"/>
      <c r="P50" s="87"/>
      <c r="Q50" s="87"/>
      <c r="R50" s="87"/>
      <c r="S50" s="87"/>
      <c r="T50" s="59"/>
      <c r="U50" s="59"/>
      <c r="V50" s="59"/>
      <c r="W50" s="59"/>
      <c r="X50" s="59"/>
      <c r="Y50" s="59"/>
    </row>
    <row r="51" spans="1:25" ht="12.75" customHeight="1" x14ac:dyDescent="0.2">
      <c r="A51" s="59"/>
      <c r="B51" s="87"/>
      <c r="C51" s="218"/>
      <c r="D51" s="87"/>
      <c r="E51" s="87"/>
      <c r="F51" s="87"/>
      <c r="G51" s="59"/>
      <c r="H51" s="59"/>
      <c r="I51" s="296"/>
      <c r="J51" s="59"/>
      <c r="K51" s="59"/>
      <c r="L51" s="59"/>
      <c r="M51" s="87"/>
      <c r="N51" s="87"/>
      <c r="O51" s="87"/>
      <c r="P51" s="87"/>
      <c r="Q51" s="87"/>
      <c r="R51" s="87"/>
      <c r="S51" s="87"/>
      <c r="T51" s="59"/>
      <c r="U51" s="59"/>
      <c r="V51" s="59"/>
      <c r="W51" s="59"/>
      <c r="X51" s="59"/>
      <c r="Y51" s="59"/>
    </row>
    <row r="52" spans="1:25" ht="12.75" customHeight="1" x14ac:dyDescent="0.2">
      <c r="A52" s="59"/>
      <c r="B52" s="87"/>
      <c r="C52" s="218"/>
      <c r="D52" s="87"/>
      <c r="E52" s="87"/>
      <c r="F52" s="87"/>
      <c r="G52" s="59"/>
      <c r="H52" s="59"/>
      <c r="I52" s="296"/>
      <c r="J52" s="59"/>
      <c r="K52" s="59"/>
      <c r="L52" s="59"/>
      <c r="M52" s="87"/>
      <c r="N52" s="87"/>
      <c r="O52" s="87"/>
      <c r="P52" s="87"/>
      <c r="Q52" s="87"/>
      <c r="R52" s="87"/>
      <c r="S52" s="87"/>
      <c r="T52" s="59"/>
      <c r="U52" s="59"/>
      <c r="V52" s="59"/>
      <c r="W52" s="59"/>
      <c r="X52" s="59"/>
      <c r="Y52" s="59"/>
    </row>
    <row r="53" spans="1:25" ht="12.75" customHeight="1" x14ac:dyDescent="0.2">
      <c r="A53" s="59"/>
      <c r="B53" s="87"/>
      <c r="C53" s="218"/>
      <c r="D53" s="87"/>
      <c r="E53" s="87"/>
      <c r="F53" s="87"/>
      <c r="G53" s="59"/>
      <c r="H53" s="59"/>
      <c r="I53" s="296"/>
      <c r="J53" s="59"/>
      <c r="K53" s="59"/>
      <c r="L53" s="59"/>
      <c r="M53" s="87"/>
      <c r="N53" s="87"/>
      <c r="O53" s="87"/>
      <c r="P53" s="87"/>
      <c r="Q53" s="87"/>
      <c r="R53" s="87"/>
      <c r="S53" s="87"/>
      <c r="T53" s="59"/>
      <c r="U53" s="59"/>
      <c r="V53" s="59"/>
      <c r="W53" s="59"/>
      <c r="X53" s="59"/>
      <c r="Y53" s="59"/>
    </row>
    <row r="54" spans="1:25" ht="12.75" customHeight="1" x14ac:dyDescent="0.2">
      <c r="A54" s="59"/>
      <c r="B54" s="87"/>
      <c r="C54" s="218"/>
      <c r="D54" s="87"/>
      <c r="E54" s="87"/>
      <c r="F54" s="87"/>
      <c r="G54" s="59"/>
      <c r="H54" s="59"/>
      <c r="I54" s="296"/>
      <c r="J54" s="59"/>
      <c r="K54" s="59"/>
      <c r="L54" s="59"/>
      <c r="M54" s="87"/>
      <c r="N54" s="87"/>
      <c r="O54" s="87"/>
      <c r="P54" s="87"/>
      <c r="Q54" s="87"/>
      <c r="R54" s="87"/>
      <c r="S54" s="87"/>
      <c r="T54" s="59"/>
      <c r="U54" s="59"/>
      <c r="V54" s="59"/>
      <c r="W54" s="59"/>
      <c r="X54" s="59"/>
      <c r="Y54" s="59"/>
    </row>
    <row r="55" spans="1:25" ht="12.75" customHeight="1" x14ac:dyDescent="0.2">
      <c r="A55" s="59"/>
      <c r="B55" s="87"/>
      <c r="C55" s="218"/>
      <c r="D55" s="87"/>
      <c r="E55" s="87"/>
      <c r="F55" s="87"/>
      <c r="G55" s="59"/>
      <c r="H55" s="59"/>
      <c r="I55" s="296"/>
      <c r="J55" s="59"/>
      <c r="K55" s="59"/>
      <c r="L55" s="59"/>
      <c r="M55" s="87"/>
      <c r="N55" s="87"/>
      <c r="O55" s="87"/>
      <c r="P55" s="87"/>
      <c r="Q55" s="87"/>
      <c r="R55" s="87"/>
      <c r="S55" s="87"/>
      <c r="T55" s="59"/>
      <c r="U55" s="59"/>
      <c r="V55" s="59"/>
      <c r="W55" s="59"/>
      <c r="X55" s="59"/>
      <c r="Y55" s="59"/>
    </row>
    <row r="56" spans="1:25" ht="12.75" customHeight="1" x14ac:dyDescent="0.2">
      <c r="A56" s="59"/>
      <c r="B56" s="87"/>
      <c r="C56" s="218"/>
      <c r="D56" s="87"/>
      <c r="E56" s="87"/>
      <c r="F56" s="87"/>
      <c r="G56" s="59"/>
      <c r="H56" s="59"/>
      <c r="I56" s="296"/>
      <c r="J56" s="59"/>
      <c r="K56" s="59"/>
      <c r="L56" s="59"/>
      <c r="M56" s="87"/>
      <c r="N56" s="87"/>
      <c r="O56" s="87"/>
      <c r="P56" s="87"/>
      <c r="Q56" s="87"/>
      <c r="R56" s="87"/>
      <c r="S56" s="87"/>
      <c r="T56" s="59"/>
      <c r="U56" s="59"/>
      <c r="V56" s="59"/>
      <c r="W56" s="59"/>
      <c r="X56" s="59"/>
      <c r="Y56" s="59"/>
    </row>
    <row r="57" spans="1:25" ht="12.75" customHeight="1" x14ac:dyDescent="0.2">
      <c r="A57" s="59"/>
      <c r="B57" s="87"/>
      <c r="C57" s="218"/>
      <c r="D57" s="87"/>
      <c r="E57" s="87"/>
      <c r="F57" s="87"/>
      <c r="G57" s="59"/>
      <c r="H57" s="59"/>
      <c r="I57" s="296"/>
      <c r="J57" s="59"/>
      <c r="K57" s="59"/>
      <c r="L57" s="59"/>
      <c r="M57" s="87"/>
      <c r="N57" s="87"/>
      <c r="O57" s="87"/>
      <c r="P57" s="87"/>
      <c r="Q57" s="87"/>
      <c r="R57" s="87"/>
      <c r="S57" s="87"/>
      <c r="T57" s="59"/>
      <c r="U57" s="59"/>
      <c r="V57" s="59"/>
      <c r="W57" s="59"/>
      <c r="X57" s="59"/>
      <c r="Y57" s="59"/>
    </row>
    <row r="58" spans="1:25" ht="12.75" customHeight="1" x14ac:dyDescent="0.2">
      <c r="A58" s="59"/>
      <c r="B58" s="87"/>
      <c r="C58" s="218"/>
      <c r="D58" s="87"/>
      <c r="E58" s="87"/>
      <c r="F58" s="87"/>
      <c r="G58" s="59"/>
      <c r="H58" s="59"/>
      <c r="I58" s="296"/>
      <c r="J58" s="59"/>
      <c r="K58" s="59"/>
      <c r="L58" s="59"/>
      <c r="M58" s="87"/>
      <c r="N58" s="87"/>
      <c r="O58" s="87"/>
      <c r="P58" s="87"/>
      <c r="Q58" s="87"/>
      <c r="R58" s="87"/>
      <c r="S58" s="87"/>
      <c r="T58" s="59"/>
      <c r="U58" s="59"/>
      <c r="V58" s="59"/>
      <c r="W58" s="59"/>
      <c r="X58" s="59"/>
      <c r="Y58" s="59"/>
    </row>
    <row r="59" spans="1:25" ht="12.75" customHeight="1" x14ac:dyDescent="0.2">
      <c r="A59" s="59"/>
      <c r="B59" s="87"/>
      <c r="C59" s="218"/>
      <c r="D59" s="87"/>
      <c r="E59" s="87"/>
      <c r="F59" s="87"/>
      <c r="G59" s="59"/>
      <c r="H59" s="59"/>
      <c r="I59" s="296"/>
      <c r="J59" s="59"/>
      <c r="K59" s="59"/>
      <c r="L59" s="59"/>
      <c r="M59" s="87"/>
      <c r="N59" s="87"/>
      <c r="O59" s="87"/>
      <c r="P59" s="87"/>
      <c r="Q59" s="87"/>
      <c r="R59" s="87"/>
      <c r="S59" s="87"/>
      <c r="T59" s="59"/>
      <c r="U59" s="59"/>
      <c r="V59" s="59"/>
      <c r="W59" s="59"/>
      <c r="X59" s="59"/>
      <c r="Y59" s="59"/>
    </row>
    <row r="60" spans="1:25" ht="12.75" customHeight="1" x14ac:dyDescent="0.2">
      <c r="A60" s="59"/>
      <c r="B60" s="87"/>
      <c r="C60" s="218"/>
      <c r="D60" s="87"/>
      <c r="E60" s="87"/>
      <c r="F60" s="87"/>
      <c r="G60" s="59"/>
      <c r="H60" s="59"/>
      <c r="I60" s="296"/>
      <c r="J60" s="59"/>
      <c r="K60" s="59"/>
      <c r="L60" s="59"/>
      <c r="M60" s="87"/>
      <c r="N60" s="87"/>
      <c r="O60" s="87"/>
      <c r="P60" s="87"/>
      <c r="Q60" s="87"/>
      <c r="R60" s="87"/>
      <c r="S60" s="87"/>
      <c r="T60" s="59"/>
      <c r="U60" s="59"/>
      <c r="V60" s="59"/>
      <c r="W60" s="59"/>
      <c r="X60" s="59"/>
      <c r="Y60" s="59"/>
    </row>
    <row r="61" spans="1:25" ht="12.75" customHeight="1" x14ac:dyDescent="0.2">
      <c r="A61" s="59"/>
      <c r="B61" s="87"/>
      <c r="C61" s="218"/>
      <c r="D61" s="87"/>
      <c r="E61" s="87"/>
      <c r="F61" s="87"/>
      <c r="G61" s="59"/>
      <c r="H61" s="59"/>
      <c r="I61" s="296"/>
      <c r="J61" s="59"/>
      <c r="K61" s="59"/>
      <c r="L61" s="59"/>
      <c r="M61" s="87"/>
      <c r="N61" s="87"/>
      <c r="O61" s="87"/>
      <c r="P61" s="87"/>
      <c r="Q61" s="87"/>
      <c r="R61" s="87"/>
      <c r="S61" s="87"/>
      <c r="T61" s="59"/>
      <c r="U61" s="59"/>
      <c r="V61" s="59"/>
      <c r="W61" s="59"/>
      <c r="X61" s="59"/>
      <c r="Y61" s="59"/>
    </row>
    <row r="62" spans="1:25" ht="12.75" customHeight="1" x14ac:dyDescent="0.2">
      <c r="A62" s="59"/>
      <c r="B62" s="87"/>
      <c r="C62" s="218"/>
      <c r="D62" s="87"/>
      <c r="E62" s="87"/>
      <c r="F62" s="87"/>
      <c r="G62" s="59"/>
      <c r="H62" s="59"/>
      <c r="I62" s="296"/>
      <c r="J62" s="59"/>
      <c r="K62" s="59"/>
      <c r="L62" s="59"/>
      <c r="M62" s="87"/>
      <c r="N62" s="87"/>
      <c r="O62" s="87"/>
      <c r="P62" s="87"/>
      <c r="Q62" s="87"/>
      <c r="R62" s="87"/>
      <c r="S62" s="87"/>
      <c r="T62" s="59"/>
      <c r="U62" s="59"/>
      <c r="V62" s="59"/>
      <c r="W62" s="59"/>
      <c r="X62" s="59"/>
      <c r="Y62" s="59"/>
    </row>
    <row r="63" spans="1:25" ht="12.75" customHeight="1" x14ac:dyDescent="0.2">
      <c r="A63" s="59"/>
      <c r="B63" s="87"/>
      <c r="C63" s="218"/>
      <c r="D63" s="87"/>
      <c r="E63" s="87"/>
      <c r="F63" s="87"/>
      <c r="G63" s="59"/>
      <c r="H63" s="59"/>
      <c r="I63" s="296"/>
      <c r="J63" s="59"/>
      <c r="K63" s="59"/>
      <c r="L63" s="59"/>
      <c r="M63" s="87"/>
      <c r="N63" s="87"/>
      <c r="O63" s="87"/>
      <c r="P63" s="87"/>
      <c r="Q63" s="87"/>
      <c r="R63" s="87"/>
      <c r="S63" s="87"/>
      <c r="T63" s="59"/>
      <c r="U63" s="59"/>
      <c r="V63" s="59"/>
      <c r="W63" s="59"/>
      <c r="X63" s="59"/>
      <c r="Y63" s="59"/>
    </row>
    <row r="64" spans="1:25" ht="12.75" customHeight="1" x14ac:dyDescent="0.2">
      <c r="A64" s="59"/>
      <c r="B64" s="87"/>
      <c r="C64" s="218"/>
      <c r="D64" s="87"/>
      <c r="E64" s="87"/>
      <c r="F64" s="87"/>
      <c r="G64" s="59"/>
      <c r="H64" s="59"/>
      <c r="I64" s="296"/>
      <c r="J64" s="59"/>
      <c r="K64" s="59"/>
      <c r="L64" s="59"/>
      <c r="M64" s="87"/>
      <c r="N64" s="87"/>
      <c r="O64" s="87"/>
      <c r="P64" s="87"/>
      <c r="Q64" s="87"/>
      <c r="R64" s="87"/>
      <c r="S64" s="87"/>
      <c r="T64" s="59"/>
      <c r="U64" s="59"/>
      <c r="V64" s="59"/>
      <c r="W64" s="59"/>
      <c r="X64" s="59"/>
      <c r="Y64" s="59"/>
    </row>
    <row r="65" spans="1:25" ht="12.75" customHeight="1" x14ac:dyDescent="0.2">
      <c r="A65" s="59"/>
      <c r="B65" s="87"/>
      <c r="C65" s="218"/>
      <c r="D65" s="87"/>
      <c r="E65" s="87"/>
      <c r="F65" s="87"/>
      <c r="G65" s="59"/>
      <c r="H65" s="59"/>
      <c r="I65" s="296"/>
      <c r="J65" s="59"/>
      <c r="K65" s="59"/>
      <c r="L65" s="59"/>
      <c r="M65" s="87"/>
      <c r="N65" s="87"/>
      <c r="O65" s="87"/>
      <c r="P65" s="87"/>
      <c r="Q65" s="87"/>
      <c r="R65" s="87"/>
      <c r="S65" s="87"/>
      <c r="T65" s="59"/>
      <c r="U65" s="59"/>
      <c r="V65" s="59"/>
      <c r="W65" s="59"/>
      <c r="X65" s="59"/>
      <c r="Y65" s="59"/>
    </row>
    <row r="66" spans="1:25" ht="12.75" customHeight="1" x14ac:dyDescent="0.2">
      <c r="A66" s="59"/>
      <c r="B66" s="87"/>
      <c r="C66" s="218"/>
      <c r="D66" s="87"/>
      <c r="E66" s="87"/>
      <c r="F66" s="87"/>
      <c r="G66" s="59"/>
      <c r="H66" s="59"/>
      <c r="I66" s="296"/>
      <c r="J66" s="59"/>
      <c r="K66" s="59"/>
      <c r="L66" s="59"/>
      <c r="M66" s="87"/>
      <c r="N66" s="87"/>
      <c r="O66" s="87"/>
      <c r="P66" s="87"/>
      <c r="Q66" s="87"/>
      <c r="R66" s="87"/>
      <c r="S66" s="87"/>
      <c r="T66" s="59"/>
      <c r="U66" s="59"/>
      <c r="V66" s="59"/>
      <c r="W66" s="59"/>
      <c r="X66" s="59"/>
      <c r="Y66" s="59"/>
    </row>
    <row r="67" spans="1:25" ht="12.75" customHeight="1" x14ac:dyDescent="0.2">
      <c r="A67" s="59"/>
      <c r="B67" s="87"/>
      <c r="C67" s="218"/>
      <c r="D67" s="87"/>
      <c r="E67" s="87"/>
      <c r="F67" s="87"/>
      <c r="G67" s="59"/>
      <c r="H67" s="59"/>
      <c r="I67" s="296"/>
      <c r="J67" s="59"/>
      <c r="K67" s="59"/>
      <c r="L67" s="59"/>
      <c r="M67" s="87"/>
      <c r="N67" s="87"/>
      <c r="O67" s="87"/>
      <c r="P67" s="87"/>
      <c r="Q67" s="87"/>
      <c r="R67" s="87"/>
      <c r="S67" s="87"/>
      <c r="T67" s="59"/>
      <c r="U67" s="59"/>
      <c r="V67" s="59"/>
      <c r="W67" s="59"/>
      <c r="X67" s="59"/>
      <c r="Y67" s="59"/>
    </row>
    <row r="68" spans="1:25" ht="12.75" customHeight="1" x14ac:dyDescent="0.2">
      <c r="A68" s="59"/>
      <c r="B68" s="87"/>
      <c r="C68" s="218"/>
      <c r="D68" s="87"/>
      <c r="E68" s="87"/>
      <c r="F68" s="87"/>
      <c r="G68" s="59"/>
      <c r="H68" s="59"/>
      <c r="I68" s="296"/>
      <c r="J68" s="59"/>
      <c r="K68" s="59"/>
      <c r="L68" s="59"/>
      <c r="M68" s="87"/>
      <c r="N68" s="87"/>
      <c r="O68" s="87"/>
      <c r="P68" s="87"/>
      <c r="Q68" s="87"/>
      <c r="R68" s="87"/>
      <c r="S68" s="87"/>
      <c r="T68" s="59"/>
      <c r="U68" s="59"/>
      <c r="V68" s="59"/>
      <c r="W68" s="59"/>
      <c r="X68" s="59"/>
      <c r="Y68" s="59"/>
    </row>
    <row r="69" spans="1:25" ht="12.75" customHeight="1" x14ac:dyDescent="0.2">
      <c r="A69" s="59"/>
      <c r="B69" s="87"/>
      <c r="C69" s="218"/>
      <c r="D69" s="87"/>
      <c r="E69" s="87"/>
      <c r="F69" s="87"/>
      <c r="G69" s="59"/>
      <c r="H69" s="59"/>
      <c r="I69" s="296"/>
      <c r="J69" s="59"/>
      <c r="K69" s="59"/>
      <c r="L69" s="59"/>
      <c r="M69" s="87"/>
      <c r="N69" s="87"/>
      <c r="O69" s="87"/>
      <c r="P69" s="87"/>
      <c r="Q69" s="87"/>
      <c r="R69" s="87"/>
      <c r="S69" s="87"/>
      <c r="T69" s="59"/>
      <c r="U69" s="59"/>
      <c r="V69" s="59"/>
      <c r="W69" s="59"/>
      <c r="X69" s="59"/>
      <c r="Y69" s="59"/>
    </row>
    <row r="70" spans="1:25" ht="12.75" customHeight="1" x14ac:dyDescent="0.2">
      <c r="A70" s="59"/>
      <c r="B70" s="87"/>
      <c r="C70" s="218"/>
      <c r="D70" s="87"/>
      <c r="E70" s="87"/>
      <c r="F70" s="87"/>
      <c r="G70" s="59"/>
      <c r="H70" s="59"/>
      <c r="I70" s="296"/>
      <c r="J70" s="59"/>
      <c r="K70" s="59"/>
      <c r="L70" s="59"/>
      <c r="M70" s="87"/>
      <c r="N70" s="87"/>
      <c r="O70" s="87"/>
      <c r="P70" s="87"/>
      <c r="Q70" s="87"/>
      <c r="R70" s="87"/>
      <c r="S70" s="87"/>
      <c r="T70" s="59"/>
      <c r="U70" s="59"/>
      <c r="V70" s="59"/>
      <c r="W70" s="59"/>
      <c r="X70" s="59"/>
      <c r="Y70" s="59"/>
    </row>
    <row r="71" spans="1:25" ht="12.75" customHeight="1" x14ac:dyDescent="0.2">
      <c r="A71" s="59"/>
      <c r="B71" s="87"/>
      <c r="C71" s="218"/>
      <c r="D71" s="87"/>
      <c r="E71" s="87"/>
      <c r="F71" s="87"/>
      <c r="G71" s="59"/>
      <c r="H71" s="59"/>
      <c r="I71" s="296"/>
      <c r="J71" s="59"/>
      <c r="K71" s="59"/>
      <c r="L71" s="59"/>
      <c r="M71" s="87"/>
      <c r="N71" s="87"/>
      <c r="O71" s="87"/>
      <c r="P71" s="87"/>
      <c r="Q71" s="87"/>
      <c r="R71" s="87"/>
      <c r="S71" s="87"/>
      <c r="T71" s="59"/>
      <c r="U71" s="59"/>
      <c r="V71" s="59"/>
      <c r="W71" s="59"/>
      <c r="X71" s="59"/>
      <c r="Y71" s="59"/>
    </row>
    <row r="72" spans="1:25" ht="12.75" customHeight="1" x14ac:dyDescent="0.2">
      <c r="A72" s="59"/>
      <c r="B72" s="87"/>
      <c r="C72" s="218"/>
      <c r="D72" s="87"/>
      <c r="E72" s="87"/>
      <c r="F72" s="87"/>
      <c r="G72" s="59"/>
      <c r="H72" s="59"/>
      <c r="I72" s="296"/>
      <c r="J72" s="59"/>
      <c r="K72" s="59"/>
      <c r="L72" s="59"/>
      <c r="M72" s="87"/>
      <c r="N72" s="87"/>
      <c r="O72" s="87"/>
      <c r="P72" s="87"/>
      <c r="Q72" s="87"/>
      <c r="R72" s="87"/>
      <c r="S72" s="87"/>
      <c r="T72" s="59"/>
      <c r="U72" s="59"/>
      <c r="V72" s="59"/>
      <c r="W72" s="59"/>
      <c r="X72" s="59"/>
      <c r="Y72" s="59"/>
    </row>
    <row r="73" spans="1:25" ht="12.75" customHeight="1" x14ac:dyDescent="0.2">
      <c r="A73" s="59"/>
      <c r="B73" s="87"/>
      <c r="C73" s="218"/>
      <c r="D73" s="87"/>
      <c r="E73" s="87"/>
      <c r="F73" s="87"/>
      <c r="G73" s="59"/>
      <c r="H73" s="59"/>
      <c r="I73" s="296"/>
      <c r="J73" s="59"/>
      <c r="K73" s="59"/>
      <c r="L73" s="59"/>
      <c r="M73" s="87"/>
      <c r="N73" s="87"/>
      <c r="O73" s="87"/>
      <c r="P73" s="87"/>
      <c r="Q73" s="87"/>
      <c r="R73" s="87"/>
      <c r="S73" s="87"/>
      <c r="T73" s="59"/>
      <c r="U73" s="59"/>
      <c r="V73" s="59"/>
      <c r="W73" s="59"/>
      <c r="X73" s="59"/>
      <c r="Y73" s="59"/>
    </row>
    <row r="74" spans="1:25" ht="12.75" customHeight="1" x14ac:dyDescent="0.2">
      <c r="A74" s="59"/>
      <c r="B74" s="87"/>
      <c r="C74" s="218"/>
      <c r="D74" s="87"/>
      <c r="E74" s="87"/>
      <c r="F74" s="87"/>
      <c r="G74" s="59"/>
      <c r="H74" s="59"/>
      <c r="I74" s="296"/>
      <c r="J74" s="59"/>
      <c r="K74" s="59"/>
      <c r="L74" s="59"/>
      <c r="M74" s="87"/>
      <c r="N74" s="87"/>
      <c r="O74" s="87"/>
      <c r="P74" s="87"/>
      <c r="Q74" s="87"/>
      <c r="R74" s="87"/>
      <c r="S74" s="87"/>
      <c r="T74" s="59"/>
      <c r="U74" s="59"/>
      <c r="V74" s="59"/>
      <c r="W74" s="59"/>
      <c r="X74" s="59"/>
      <c r="Y74" s="59"/>
    </row>
    <row r="75" spans="1:25" ht="12.75" customHeight="1" x14ac:dyDescent="0.2">
      <c r="A75" s="59"/>
      <c r="B75" s="87"/>
      <c r="C75" s="218"/>
      <c r="D75" s="87"/>
      <c r="E75" s="87"/>
      <c r="F75" s="87"/>
      <c r="G75" s="59"/>
      <c r="H75" s="59"/>
      <c r="I75" s="296"/>
      <c r="J75" s="59"/>
      <c r="K75" s="59"/>
      <c r="L75" s="59"/>
      <c r="M75" s="87"/>
      <c r="N75" s="87"/>
      <c r="O75" s="87"/>
      <c r="P75" s="87"/>
      <c r="Q75" s="87"/>
      <c r="R75" s="87"/>
      <c r="S75" s="87"/>
      <c r="T75" s="59"/>
      <c r="U75" s="59"/>
      <c r="V75" s="59"/>
      <c r="W75" s="59"/>
      <c r="X75" s="59"/>
      <c r="Y75" s="59"/>
    </row>
    <row r="76" spans="1:25" ht="12.75" customHeight="1" x14ac:dyDescent="0.2">
      <c r="A76" s="59"/>
      <c r="B76" s="87"/>
      <c r="C76" s="218"/>
      <c r="D76" s="87"/>
      <c r="E76" s="87"/>
      <c r="F76" s="87"/>
      <c r="G76" s="59"/>
      <c r="H76" s="59"/>
      <c r="I76" s="296"/>
      <c r="J76" s="59"/>
      <c r="K76" s="59"/>
      <c r="L76" s="59"/>
      <c r="M76" s="87"/>
      <c r="N76" s="87"/>
      <c r="O76" s="87"/>
      <c r="P76" s="87"/>
      <c r="Q76" s="87"/>
      <c r="R76" s="87"/>
      <c r="S76" s="87"/>
      <c r="T76" s="59"/>
      <c r="U76" s="59"/>
      <c r="V76" s="59"/>
      <c r="W76" s="59"/>
      <c r="X76" s="59"/>
      <c r="Y76" s="59"/>
    </row>
    <row r="77" spans="1:25" ht="12.75" customHeight="1" x14ac:dyDescent="0.2">
      <c r="A77" s="59"/>
      <c r="B77" s="87"/>
      <c r="C77" s="218"/>
      <c r="D77" s="87"/>
      <c r="E77" s="87"/>
      <c r="F77" s="87"/>
      <c r="G77" s="59"/>
      <c r="H77" s="59"/>
      <c r="I77" s="296"/>
      <c r="J77" s="59"/>
      <c r="K77" s="59"/>
      <c r="L77" s="59"/>
      <c r="M77" s="87"/>
      <c r="N77" s="87"/>
      <c r="O77" s="87"/>
      <c r="P77" s="87"/>
      <c r="Q77" s="87"/>
      <c r="R77" s="87"/>
      <c r="S77" s="87"/>
      <c r="T77" s="59"/>
      <c r="U77" s="59"/>
      <c r="V77" s="59"/>
      <c r="W77" s="59"/>
      <c r="X77" s="59"/>
      <c r="Y77" s="59"/>
    </row>
    <row r="78" spans="1:25" ht="12.75" customHeight="1" x14ac:dyDescent="0.2">
      <c r="A78" s="59"/>
      <c r="B78" s="87"/>
      <c r="C78" s="218"/>
      <c r="D78" s="87"/>
      <c r="E78" s="87"/>
      <c r="F78" s="87"/>
      <c r="G78" s="59"/>
      <c r="H78" s="59"/>
      <c r="I78" s="296"/>
      <c r="J78" s="59"/>
      <c r="K78" s="59"/>
      <c r="L78" s="59"/>
      <c r="M78" s="87"/>
      <c r="N78" s="87"/>
      <c r="O78" s="87"/>
      <c r="P78" s="87"/>
      <c r="Q78" s="87"/>
      <c r="R78" s="87"/>
      <c r="S78" s="87"/>
      <c r="T78" s="59"/>
      <c r="U78" s="59"/>
      <c r="V78" s="59"/>
      <c r="W78" s="59"/>
      <c r="X78" s="59"/>
      <c r="Y78" s="59"/>
    </row>
    <row r="79" spans="1:25" ht="12.75" customHeight="1" x14ac:dyDescent="0.2">
      <c r="A79" s="59"/>
      <c r="B79" s="87"/>
      <c r="C79" s="218"/>
      <c r="D79" s="87"/>
      <c r="E79" s="87"/>
      <c r="F79" s="87"/>
      <c r="G79" s="59"/>
      <c r="H79" s="59"/>
      <c r="I79" s="296"/>
      <c r="J79" s="59"/>
      <c r="K79" s="59"/>
      <c r="L79" s="59"/>
      <c r="M79" s="87"/>
      <c r="N79" s="87"/>
      <c r="O79" s="87"/>
      <c r="P79" s="87"/>
      <c r="Q79" s="87"/>
      <c r="R79" s="87"/>
      <c r="S79" s="87"/>
      <c r="T79" s="59"/>
      <c r="U79" s="59"/>
      <c r="V79" s="59"/>
      <c r="W79" s="59"/>
      <c r="X79" s="59"/>
      <c r="Y79" s="59"/>
    </row>
    <row r="80" spans="1:25" ht="12.75" customHeight="1" x14ac:dyDescent="0.2">
      <c r="A80" s="59"/>
      <c r="B80" s="87"/>
      <c r="C80" s="218"/>
      <c r="D80" s="87"/>
      <c r="E80" s="87"/>
      <c r="F80" s="87"/>
      <c r="G80" s="59"/>
      <c r="H80" s="59"/>
      <c r="I80" s="296"/>
      <c r="J80" s="59"/>
      <c r="K80" s="59"/>
      <c r="L80" s="59"/>
      <c r="M80" s="87"/>
      <c r="N80" s="87"/>
      <c r="O80" s="87"/>
      <c r="P80" s="87"/>
      <c r="Q80" s="87"/>
      <c r="R80" s="87"/>
      <c r="S80" s="87"/>
      <c r="T80" s="59"/>
      <c r="U80" s="59"/>
      <c r="V80" s="59"/>
      <c r="W80" s="59"/>
      <c r="X80" s="59"/>
      <c r="Y80" s="59"/>
    </row>
    <row r="81" spans="1:25" ht="12.75" customHeight="1" x14ac:dyDescent="0.2">
      <c r="A81" s="59"/>
      <c r="B81" s="87"/>
      <c r="C81" s="218"/>
      <c r="D81" s="87"/>
      <c r="E81" s="87"/>
      <c r="F81" s="87"/>
      <c r="G81" s="59"/>
      <c r="H81" s="59"/>
      <c r="I81" s="296"/>
      <c r="J81" s="59"/>
      <c r="K81" s="59"/>
      <c r="L81" s="59"/>
      <c r="M81" s="87"/>
      <c r="N81" s="87"/>
      <c r="O81" s="87"/>
      <c r="P81" s="87"/>
      <c r="Q81" s="87"/>
      <c r="R81" s="87"/>
      <c r="S81" s="87"/>
      <c r="T81" s="59"/>
      <c r="U81" s="59"/>
      <c r="V81" s="59"/>
      <c r="W81" s="59"/>
      <c r="X81" s="59"/>
      <c r="Y81" s="59"/>
    </row>
    <row r="82" spans="1:25" ht="12.75" customHeight="1" x14ac:dyDescent="0.2">
      <c r="A82" s="59"/>
      <c r="B82" s="87"/>
      <c r="C82" s="218"/>
      <c r="D82" s="87"/>
      <c r="E82" s="87"/>
      <c r="F82" s="87"/>
      <c r="G82" s="59"/>
      <c r="H82" s="59"/>
      <c r="I82" s="296"/>
      <c r="J82" s="59"/>
      <c r="K82" s="59"/>
      <c r="L82" s="59"/>
      <c r="M82" s="87"/>
      <c r="N82" s="87"/>
      <c r="O82" s="87"/>
      <c r="P82" s="87"/>
      <c r="Q82" s="87"/>
      <c r="R82" s="87"/>
      <c r="S82" s="87"/>
      <c r="T82" s="59"/>
      <c r="U82" s="59"/>
      <c r="V82" s="59"/>
      <c r="W82" s="59"/>
      <c r="X82" s="59"/>
      <c r="Y82" s="59"/>
    </row>
    <row r="83" spans="1:25" ht="12.75" customHeight="1" x14ac:dyDescent="0.2">
      <c r="A83" s="59"/>
      <c r="B83" s="87"/>
      <c r="C83" s="218"/>
      <c r="D83" s="87"/>
      <c r="E83" s="87"/>
      <c r="F83" s="87"/>
      <c r="G83" s="59"/>
      <c r="H83" s="59"/>
      <c r="I83" s="296"/>
      <c r="J83" s="59"/>
      <c r="K83" s="59"/>
      <c r="L83" s="59"/>
      <c r="M83" s="87"/>
      <c r="N83" s="87"/>
      <c r="O83" s="87"/>
      <c r="P83" s="87"/>
      <c r="Q83" s="87"/>
      <c r="R83" s="87"/>
      <c r="S83" s="87"/>
      <c r="T83" s="59"/>
      <c r="U83" s="59"/>
      <c r="V83" s="59"/>
      <c r="W83" s="59"/>
      <c r="X83" s="59"/>
      <c r="Y83" s="59"/>
    </row>
    <row r="84" spans="1:25" ht="12.75" customHeight="1" x14ac:dyDescent="0.2">
      <c r="A84" s="59"/>
      <c r="B84" s="87"/>
      <c r="C84" s="218"/>
      <c r="D84" s="87"/>
      <c r="E84" s="87"/>
      <c r="F84" s="87"/>
      <c r="G84" s="59"/>
      <c r="H84" s="59"/>
      <c r="I84" s="296"/>
      <c r="J84" s="59"/>
      <c r="K84" s="59"/>
      <c r="L84" s="59"/>
      <c r="M84" s="87"/>
      <c r="N84" s="87"/>
      <c r="O84" s="87"/>
      <c r="P84" s="87"/>
      <c r="Q84" s="87"/>
      <c r="R84" s="87"/>
      <c r="S84" s="87"/>
      <c r="T84" s="59"/>
      <c r="U84" s="59"/>
      <c r="V84" s="59"/>
      <c r="W84" s="59"/>
      <c r="X84" s="59"/>
      <c r="Y84" s="59"/>
    </row>
    <row r="85" spans="1:25" ht="12.75" customHeight="1" x14ac:dyDescent="0.2">
      <c r="A85" s="59"/>
      <c r="B85" s="87"/>
      <c r="C85" s="218"/>
      <c r="D85" s="87"/>
      <c r="E85" s="87"/>
      <c r="F85" s="87"/>
      <c r="G85" s="59"/>
      <c r="H85" s="59"/>
      <c r="I85" s="296"/>
      <c r="J85" s="59"/>
      <c r="K85" s="59"/>
      <c r="L85" s="59"/>
      <c r="M85" s="87"/>
      <c r="N85" s="87"/>
      <c r="O85" s="87"/>
      <c r="P85" s="87"/>
      <c r="Q85" s="87"/>
      <c r="R85" s="87"/>
      <c r="S85" s="87"/>
      <c r="T85" s="59"/>
      <c r="U85" s="59"/>
      <c r="V85" s="59"/>
      <c r="W85" s="59"/>
      <c r="X85" s="59"/>
      <c r="Y85" s="59"/>
    </row>
    <row r="86" spans="1:25" ht="12.75" customHeight="1" x14ac:dyDescent="0.2">
      <c r="A86" s="59"/>
      <c r="B86" s="87"/>
      <c r="C86" s="218"/>
      <c r="D86" s="87"/>
      <c r="E86" s="87"/>
      <c r="F86" s="87"/>
      <c r="G86" s="59"/>
      <c r="H86" s="59"/>
      <c r="I86" s="296"/>
      <c r="J86" s="59"/>
      <c r="K86" s="59"/>
      <c r="L86" s="59"/>
      <c r="M86" s="87"/>
      <c r="N86" s="87"/>
      <c r="O86" s="87"/>
      <c r="P86" s="87"/>
      <c r="Q86" s="87"/>
      <c r="R86" s="87"/>
      <c r="S86" s="87"/>
      <c r="T86" s="59"/>
      <c r="U86" s="59"/>
      <c r="V86" s="59"/>
      <c r="W86" s="59"/>
      <c r="X86" s="59"/>
      <c r="Y86" s="59"/>
    </row>
    <row r="87" spans="1:25" ht="12.75" customHeight="1" x14ac:dyDescent="0.2">
      <c r="A87" s="59"/>
      <c r="B87" s="87"/>
      <c r="C87" s="218"/>
      <c r="D87" s="87"/>
      <c r="E87" s="87"/>
      <c r="F87" s="87"/>
      <c r="G87" s="59"/>
      <c r="H87" s="59"/>
      <c r="I87" s="296"/>
      <c r="J87" s="59"/>
      <c r="K87" s="59"/>
      <c r="L87" s="59"/>
      <c r="M87" s="87"/>
      <c r="N87" s="87"/>
      <c r="O87" s="87"/>
      <c r="P87" s="87"/>
      <c r="Q87" s="87"/>
      <c r="R87" s="87"/>
      <c r="S87" s="87"/>
      <c r="T87" s="59"/>
      <c r="U87" s="59"/>
      <c r="V87" s="59"/>
      <c r="W87" s="59"/>
      <c r="X87" s="59"/>
      <c r="Y87" s="59"/>
    </row>
    <row r="88" spans="1:25" ht="12.75" customHeight="1" x14ac:dyDescent="0.2">
      <c r="A88" s="59"/>
      <c r="B88" s="87"/>
      <c r="C88" s="218"/>
      <c r="D88" s="87"/>
      <c r="E88" s="87"/>
      <c r="F88" s="87"/>
      <c r="G88" s="59"/>
      <c r="H88" s="59"/>
      <c r="I88" s="296"/>
      <c r="J88" s="59"/>
      <c r="K88" s="59"/>
      <c r="L88" s="59"/>
      <c r="M88" s="87"/>
      <c r="N88" s="87"/>
      <c r="O88" s="87"/>
      <c r="P88" s="87"/>
      <c r="Q88" s="87"/>
      <c r="R88" s="87"/>
      <c r="S88" s="87"/>
      <c r="T88" s="59"/>
      <c r="U88" s="59"/>
      <c r="V88" s="59"/>
      <c r="W88" s="59"/>
      <c r="X88" s="59"/>
      <c r="Y88" s="59"/>
    </row>
    <row r="89" spans="1:25" ht="12.75" customHeight="1" x14ac:dyDescent="0.2">
      <c r="A89" s="59"/>
      <c r="B89" s="87"/>
      <c r="C89" s="218"/>
      <c r="D89" s="87"/>
      <c r="E89" s="87"/>
      <c r="F89" s="87"/>
      <c r="G89" s="59"/>
      <c r="H89" s="59"/>
      <c r="I89" s="296"/>
      <c r="J89" s="59"/>
      <c r="K89" s="59"/>
      <c r="L89" s="59"/>
      <c r="M89" s="87"/>
      <c r="N89" s="87"/>
      <c r="O89" s="87"/>
      <c r="P89" s="87"/>
      <c r="Q89" s="87"/>
      <c r="R89" s="87"/>
      <c r="S89" s="87"/>
      <c r="T89" s="59"/>
      <c r="U89" s="59"/>
      <c r="V89" s="59"/>
      <c r="W89" s="59"/>
      <c r="X89" s="59"/>
      <c r="Y89" s="59"/>
    </row>
    <row r="90" spans="1:25" ht="12.75" customHeight="1" x14ac:dyDescent="0.2">
      <c r="A90" s="59"/>
      <c r="B90" s="87"/>
      <c r="C90" s="218"/>
      <c r="D90" s="87"/>
      <c r="E90" s="87"/>
      <c r="F90" s="87"/>
      <c r="G90" s="59"/>
      <c r="H90" s="59"/>
      <c r="I90" s="296"/>
      <c r="J90" s="59"/>
      <c r="K90" s="59"/>
      <c r="L90" s="59"/>
      <c r="M90" s="87"/>
      <c r="N90" s="87"/>
      <c r="O90" s="87"/>
      <c r="P90" s="87"/>
      <c r="Q90" s="87"/>
      <c r="R90" s="87"/>
      <c r="S90" s="87"/>
      <c r="T90" s="59"/>
      <c r="U90" s="59"/>
      <c r="V90" s="59"/>
      <c r="W90" s="59"/>
      <c r="X90" s="59"/>
      <c r="Y90" s="59"/>
    </row>
    <row r="91" spans="1:25" ht="12.75" customHeight="1" x14ac:dyDescent="0.2">
      <c r="A91" s="59"/>
      <c r="B91" s="87"/>
      <c r="C91" s="218"/>
      <c r="D91" s="87"/>
      <c r="E91" s="87"/>
      <c r="F91" s="87"/>
      <c r="G91" s="59"/>
      <c r="H91" s="59"/>
      <c r="I91" s="296"/>
      <c r="J91" s="59"/>
      <c r="K91" s="59"/>
      <c r="L91" s="59"/>
      <c r="M91" s="87"/>
      <c r="N91" s="87"/>
      <c r="O91" s="87"/>
      <c r="P91" s="87"/>
      <c r="Q91" s="87"/>
      <c r="R91" s="87"/>
      <c r="S91" s="87"/>
      <c r="T91" s="59"/>
      <c r="U91" s="59"/>
      <c r="V91" s="59"/>
      <c r="W91" s="59"/>
      <c r="X91" s="59"/>
      <c r="Y91" s="59"/>
    </row>
    <row r="92" spans="1:25" ht="12.75" customHeight="1" x14ac:dyDescent="0.2">
      <c r="A92" s="59"/>
      <c r="B92" s="87"/>
      <c r="C92" s="218"/>
      <c r="D92" s="87"/>
      <c r="E92" s="87"/>
      <c r="F92" s="87"/>
      <c r="G92" s="59"/>
      <c r="H92" s="59"/>
      <c r="I92" s="296"/>
      <c r="J92" s="59"/>
      <c r="K92" s="59"/>
      <c r="L92" s="59"/>
      <c r="M92" s="87"/>
      <c r="N92" s="87"/>
      <c r="O92" s="87"/>
      <c r="P92" s="87"/>
      <c r="Q92" s="87"/>
      <c r="R92" s="87"/>
      <c r="S92" s="87"/>
      <c r="T92" s="59"/>
      <c r="U92" s="59"/>
      <c r="V92" s="59"/>
      <c r="W92" s="59"/>
      <c r="X92" s="59"/>
      <c r="Y92" s="59"/>
    </row>
    <row r="93" spans="1:25" ht="12.75" customHeight="1" x14ac:dyDescent="0.2">
      <c r="A93" s="59"/>
      <c r="B93" s="87"/>
      <c r="C93" s="218"/>
      <c r="D93" s="87"/>
      <c r="E93" s="87"/>
      <c r="F93" s="87"/>
      <c r="G93" s="59"/>
      <c r="H93" s="59"/>
      <c r="I93" s="296"/>
      <c r="J93" s="59"/>
      <c r="K93" s="59"/>
      <c r="L93" s="59"/>
      <c r="M93" s="87"/>
      <c r="N93" s="87"/>
      <c r="O93" s="87"/>
      <c r="P93" s="87"/>
      <c r="Q93" s="87"/>
      <c r="R93" s="87"/>
      <c r="S93" s="87"/>
      <c r="T93" s="59"/>
      <c r="U93" s="59"/>
      <c r="V93" s="59"/>
      <c r="W93" s="59"/>
      <c r="X93" s="59"/>
      <c r="Y93" s="59"/>
    </row>
    <row r="94" spans="1:25" ht="12.75" customHeight="1" x14ac:dyDescent="0.2">
      <c r="A94" s="59"/>
      <c r="B94" s="87"/>
      <c r="C94" s="218"/>
      <c r="D94" s="87"/>
      <c r="E94" s="87"/>
      <c r="F94" s="87"/>
      <c r="G94" s="59"/>
      <c r="H94" s="59"/>
      <c r="I94" s="296"/>
      <c r="J94" s="59"/>
      <c r="K94" s="59"/>
      <c r="L94" s="59"/>
      <c r="M94" s="87"/>
      <c r="N94" s="87"/>
      <c r="O94" s="87"/>
      <c r="P94" s="87"/>
      <c r="Q94" s="87"/>
      <c r="R94" s="87"/>
      <c r="S94" s="87"/>
      <c r="T94" s="59"/>
      <c r="U94" s="59"/>
      <c r="V94" s="59"/>
      <c r="W94" s="59"/>
      <c r="X94" s="59"/>
      <c r="Y94" s="59"/>
    </row>
    <row r="95" spans="1:25" ht="12.75" customHeight="1" x14ac:dyDescent="0.2">
      <c r="A95" s="59"/>
      <c r="B95" s="87"/>
      <c r="C95" s="218"/>
      <c r="D95" s="87"/>
      <c r="E95" s="87"/>
      <c r="F95" s="87"/>
      <c r="G95" s="59"/>
      <c r="H95" s="59"/>
      <c r="I95" s="296"/>
      <c r="J95" s="59"/>
      <c r="K95" s="59"/>
      <c r="L95" s="59"/>
      <c r="M95" s="87"/>
      <c r="N95" s="87"/>
      <c r="O95" s="87"/>
      <c r="P95" s="87"/>
      <c r="Q95" s="87"/>
      <c r="R95" s="87"/>
      <c r="S95" s="87"/>
      <c r="T95" s="59"/>
      <c r="U95" s="59"/>
      <c r="V95" s="59"/>
      <c r="W95" s="59"/>
      <c r="X95" s="59"/>
      <c r="Y95" s="59"/>
    </row>
    <row r="96" spans="1:25" ht="12.75" customHeight="1" x14ac:dyDescent="0.2">
      <c r="A96" s="59"/>
      <c r="B96" s="87"/>
      <c r="C96" s="218"/>
      <c r="D96" s="87"/>
      <c r="E96" s="87"/>
      <c r="F96" s="87"/>
      <c r="G96" s="59"/>
      <c r="H96" s="59"/>
      <c r="I96" s="296"/>
      <c r="J96" s="59"/>
      <c r="K96" s="59"/>
      <c r="L96" s="59"/>
      <c r="M96" s="87"/>
      <c r="N96" s="87"/>
      <c r="O96" s="87"/>
      <c r="P96" s="87"/>
      <c r="Q96" s="87"/>
      <c r="R96" s="87"/>
      <c r="S96" s="87"/>
      <c r="T96" s="59"/>
      <c r="U96" s="59"/>
      <c r="V96" s="59"/>
      <c r="W96" s="59"/>
      <c r="X96" s="59"/>
      <c r="Y96" s="59"/>
    </row>
    <row r="97" spans="1:25" ht="12.75" customHeight="1" x14ac:dyDescent="0.2">
      <c r="A97" s="59"/>
      <c r="B97" s="87"/>
      <c r="C97" s="218"/>
      <c r="D97" s="87"/>
      <c r="E97" s="87"/>
      <c r="F97" s="87"/>
      <c r="G97" s="59"/>
      <c r="H97" s="59"/>
      <c r="I97" s="296"/>
      <c r="J97" s="59"/>
      <c r="K97" s="59"/>
      <c r="L97" s="59"/>
      <c r="M97" s="87"/>
      <c r="N97" s="87"/>
      <c r="O97" s="87"/>
      <c r="P97" s="87"/>
      <c r="Q97" s="87"/>
      <c r="R97" s="87"/>
      <c r="S97" s="87"/>
      <c r="T97" s="59"/>
      <c r="U97" s="59"/>
      <c r="V97" s="59"/>
      <c r="W97" s="59"/>
      <c r="X97" s="59"/>
      <c r="Y97" s="59"/>
    </row>
    <row r="98" spans="1:25" ht="12.75" customHeight="1" x14ac:dyDescent="0.2">
      <c r="A98" s="59"/>
      <c r="B98" s="87"/>
      <c r="C98" s="218"/>
      <c r="D98" s="87"/>
      <c r="E98" s="87"/>
      <c r="F98" s="87"/>
      <c r="G98" s="59"/>
      <c r="H98" s="59"/>
      <c r="I98" s="296"/>
      <c r="J98" s="59"/>
      <c r="K98" s="59"/>
      <c r="L98" s="59"/>
      <c r="M98" s="87"/>
      <c r="N98" s="87"/>
      <c r="O98" s="87"/>
      <c r="P98" s="87"/>
      <c r="Q98" s="87"/>
      <c r="R98" s="87"/>
      <c r="S98" s="87"/>
      <c r="T98" s="59"/>
      <c r="U98" s="59"/>
      <c r="V98" s="59"/>
      <c r="W98" s="59"/>
      <c r="X98" s="59"/>
      <c r="Y98" s="59"/>
    </row>
    <row r="99" spans="1:25" ht="12.75" customHeight="1" x14ac:dyDescent="0.2">
      <c r="A99" s="59"/>
      <c r="B99" s="87"/>
      <c r="C99" s="218"/>
      <c r="D99" s="87"/>
      <c r="E99" s="87"/>
      <c r="F99" s="87"/>
      <c r="G99" s="59"/>
      <c r="H99" s="59"/>
      <c r="I99" s="296"/>
      <c r="J99" s="59"/>
      <c r="K99" s="59"/>
      <c r="L99" s="59"/>
      <c r="M99" s="87"/>
      <c r="N99" s="87"/>
      <c r="O99" s="87"/>
      <c r="P99" s="87"/>
      <c r="Q99" s="87"/>
      <c r="R99" s="87"/>
      <c r="S99" s="87"/>
      <c r="T99" s="59"/>
      <c r="U99" s="59"/>
      <c r="V99" s="59"/>
      <c r="W99" s="59"/>
      <c r="X99" s="59"/>
      <c r="Y99" s="59"/>
    </row>
    <row r="100" spans="1:25" ht="12.75" customHeight="1" x14ac:dyDescent="0.2">
      <c r="A100" s="59"/>
      <c r="B100" s="87"/>
      <c r="C100" s="218"/>
      <c r="D100" s="87"/>
      <c r="E100" s="87"/>
      <c r="F100" s="87"/>
      <c r="G100" s="59"/>
      <c r="H100" s="59"/>
      <c r="I100" s="296"/>
      <c r="J100" s="59"/>
      <c r="K100" s="59"/>
      <c r="L100" s="59"/>
      <c r="M100" s="87"/>
      <c r="N100" s="87"/>
      <c r="O100" s="87"/>
      <c r="P100" s="87"/>
      <c r="Q100" s="87"/>
      <c r="R100" s="87"/>
      <c r="S100" s="87"/>
      <c r="T100" s="59"/>
      <c r="U100" s="59"/>
      <c r="V100" s="59"/>
      <c r="W100" s="59"/>
      <c r="X100" s="59"/>
      <c r="Y100" s="59"/>
    </row>
    <row r="101" spans="1:25" ht="12.75" customHeight="1" x14ac:dyDescent="0.2">
      <c r="A101" s="59"/>
      <c r="B101" s="87"/>
      <c r="C101" s="218"/>
      <c r="D101" s="87"/>
      <c r="E101" s="87"/>
      <c r="F101" s="87"/>
      <c r="G101" s="59"/>
      <c r="H101" s="59"/>
      <c r="I101" s="296"/>
      <c r="J101" s="59"/>
      <c r="K101" s="59"/>
      <c r="L101" s="59"/>
      <c r="M101" s="87"/>
      <c r="N101" s="87"/>
      <c r="O101" s="87"/>
      <c r="P101" s="87"/>
      <c r="Q101" s="87"/>
      <c r="R101" s="87"/>
      <c r="S101" s="87"/>
      <c r="T101" s="59"/>
      <c r="U101" s="59"/>
      <c r="V101" s="59"/>
      <c r="W101" s="59"/>
      <c r="X101" s="59"/>
      <c r="Y101" s="59"/>
    </row>
    <row r="102" spans="1:25" ht="12.75" customHeight="1" x14ac:dyDescent="0.2">
      <c r="A102" s="59"/>
      <c r="B102" s="87"/>
      <c r="C102" s="218"/>
      <c r="D102" s="87"/>
      <c r="E102" s="87"/>
      <c r="F102" s="87"/>
      <c r="G102" s="59"/>
      <c r="H102" s="59"/>
      <c r="I102" s="296"/>
      <c r="J102" s="59"/>
      <c r="K102" s="59"/>
      <c r="L102" s="59"/>
      <c r="M102" s="87"/>
      <c r="N102" s="87"/>
      <c r="O102" s="87"/>
      <c r="P102" s="87"/>
      <c r="Q102" s="87"/>
      <c r="R102" s="87"/>
      <c r="S102" s="87"/>
      <c r="T102" s="59"/>
      <c r="U102" s="59"/>
      <c r="V102" s="59"/>
      <c r="W102" s="59"/>
      <c r="X102" s="59"/>
      <c r="Y102" s="59"/>
    </row>
    <row r="103" spans="1:25" ht="12.75" customHeight="1" x14ac:dyDescent="0.2">
      <c r="A103" s="59"/>
      <c r="B103" s="87"/>
      <c r="C103" s="218"/>
      <c r="D103" s="87"/>
      <c r="E103" s="87"/>
      <c r="F103" s="87"/>
      <c r="G103" s="59"/>
      <c r="H103" s="59"/>
      <c r="I103" s="296"/>
      <c r="J103" s="59"/>
      <c r="K103" s="59"/>
      <c r="L103" s="59"/>
      <c r="M103" s="87"/>
      <c r="N103" s="87"/>
      <c r="O103" s="87"/>
      <c r="P103" s="87"/>
      <c r="Q103" s="87"/>
      <c r="R103" s="87"/>
      <c r="S103" s="87"/>
      <c r="T103" s="59"/>
      <c r="U103" s="59"/>
      <c r="V103" s="59"/>
      <c r="W103" s="59"/>
      <c r="X103" s="59"/>
      <c r="Y103" s="59"/>
    </row>
    <row r="104" spans="1:25" ht="12.75" customHeight="1" x14ac:dyDescent="0.2">
      <c r="A104" s="59"/>
      <c r="B104" s="87"/>
      <c r="C104" s="218"/>
      <c r="D104" s="87"/>
      <c r="E104" s="87"/>
      <c r="F104" s="87"/>
      <c r="G104" s="59"/>
      <c r="H104" s="59"/>
      <c r="I104" s="296"/>
      <c r="J104" s="59"/>
      <c r="K104" s="59"/>
      <c r="L104" s="59"/>
      <c r="M104" s="87"/>
      <c r="N104" s="87"/>
      <c r="O104" s="87"/>
      <c r="P104" s="87"/>
      <c r="Q104" s="87"/>
      <c r="R104" s="87"/>
      <c r="S104" s="87"/>
      <c r="T104" s="59"/>
      <c r="U104" s="59"/>
      <c r="V104" s="59"/>
      <c r="W104" s="59"/>
      <c r="X104" s="59"/>
      <c r="Y104" s="59"/>
    </row>
    <row r="105" spans="1:25" ht="12.75" customHeight="1" x14ac:dyDescent="0.2">
      <c r="A105" s="59"/>
      <c r="B105" s="87"/>
      <c r="C105" s="218"/>
      <c r="D105" s="87"/>
      <c r="E105" s="87"/>
      <c r="F105" s="87"/>
      <c r="G105" s="59"/>
      <c r="H105" s="59"/>
      <c r="I105" s="296"/>
      <c r="J105" s="59"/>
      <c r="K105" s="59"/>
      <c r="L105" s="59"/>
      <c r="M105" s="87"/>
      <c r="N105" s="87"/>
      <c r="O105" s="87"/>
      <c r="P105" s="87"/>
      <c r="Q105" s="87"/>
      <c r="R105" s="87"/>
      <c r="S105" s="87"/>
      <c r="T105" s="59"/>
      <c r="U105" s="59"/>
      <c r="V105" s="59"/>
      <c r="W105" s="59"/>
      <c r="X105" s="59"/>
      <c r="Y105" s="59"/>
    </row>
    <row r="106" spans="1:25" ht="12.75" customHeight="1" x14ac:dyDescent="0.2">
      <c r="A106" s="59"/>
      <c r="B106" s="87"/>
      <c r="C106" s="218"/>
      <c r="D106" s="87"/>
      <c r="E106" s="87"/>
      <c r="F106" s="87"/>
      <c r="G106" s="59"/>
      <c r="H106" s="59"/>
      <c r="I106" s="296"/>
      <c r="J106" s="59"/>
      <c r="K106" s="59"/>
      <c r="L106" s="59"/>
      <c r="M106" s="87"/>
      <c r="N106" s="87"/>
      <c r="O106" s="87"/>
      <c r="P106" s="87"/>
      <c r="Q106" s="87"/>
      <c r="R106" s="87"/>
      <c r="S106" s="87"/>
      <c r="T106" s="59"/>
      <c r="U106" s="59"/>
      <c r="V106" s="59"/>
      <c r="W106" s="59"/>
      <c r="X106" s="59"/>
      <c r="Y106" s="59"/>
    </row>
    <row r="107" spans="1:25" ht="12.75" customHeight="1" x14ac:dyDescent="0.2">
      <c r="A107" s="59"/>
      <c r="B107" s="87"/>
      <c r="C107" s="218"/>
      <c r="D107" s="87"/>
      <c r="E107" s="87"/>
      <c r="F107" s="87"/>
      <c r="G107" s="59"/>
      <c r="H107" s="59"/>
      <c r="I107" s="296"/>
      <c r="J107" s="59"/>
      <c r="K107" s="59"/>
      <c r="L107" s="59"/>
      <c r="M107" s="87"/>
      <c r="N107" s="87"/>
      <c r="O107" s="87"/>
      <c r="P107" s="87"/>
      <c r="Q107" s="87"/>
      <c r="R107" s="87"/>
      <c r="S107" s="87"/>
      <c r="T107" s="59"/>
      <c r="U107" s="59"/>
      <c r="V107" s="59"/>
      <c r="W107" s="59"/>
      <c r="X107" s="59"/>
      <c r="Y107" s="59"/>
    </row>
    <row r="108" spans="1:25" ht="12.75" customHeight="1" x14ac:dyDescent="0.2">
      <c r="A108" s="59"/>
      <c r="B108" s="87"/>
      <c r="C108" s="218"/>
      <c r="D108" s="87"/>
      <c r="E108" s="87"/>
      <c r="F108" s="87"/>
      <c r="G108" s="59"/>
      <c r="H108" s="59"/>
      <c r="I108" s="296"/>
      <c r="J108" s="59"/>
      <c r="K108" s="59"/>
      <c r="L108" s="59"/>
      <c r="M108" s="87"/>
      <c r="N108" s="87"/>
      <c r="O108" s="87"/>
      <c r="P108" s="87"/>
      <c r="Q108" s="87"/>
      <c r="R108" s="87"/>
      <c r="S108" s="87"/>
      <c r="T108" s="59"/>
      <c r="U108" s="59"/>
      <c r="V108" s="59"/>
      <c r="W108" s="59"/>
      <c r="X108" s="59"/>
      <c r="Y108" s="59"/>
    </row>
    <row r="109" spans="1:25" ht="12.75" customHeight="1" x14ac:dyDescent="0.2">
      <c r="A109" s="59"/>
      <c r="B109" s="87"/>
      <c r="C109" s="218"/>
      <c r="D109" s="87"/>
      <c r="E109" s="87"/>
      <c r="F109" s="87"/>
      <c r="G109" s="59"/>
      <c r="H109" s="59"/>
      <c r="I109" s="296"/>
      <c r="J109" s="59"/>
      <c r="K109" s="59"/>
      <c r="L109" s="59"/>
      <c r="M109" s="87"/>
      <c r="N109" s="87"/>
      <c r="O109" s="87"/>
      <c r="P109" s="87"/>
      <c r="Q109" s="87"/>
      <c r="R109" s="87"/>
      <c r="S109" s="87"/>
      <c r="T109" s="59"/>
      <c r="U109" s="59"/>
      <c r="V109" s="59"/>
      <c r="W109" s="59"/>
      <c r="X109" s="59"/>
      <c r="Y109" s="59"/>
    </row>
    <row r="110" spans="1:25" ht="12.75" customHeight="1" x14ac:dyDescent="0.2">
      <c r="A110" s="59"/>
      <c r="B110" s="87"/>
      <c r="C110" s="218"/>
      <c r="D110" s="87"/>
      <c r="E110" s="87"/>
      <c r="F110" s="87"/>
      <c r="G110" s="59"/>
      <c r="H110" s="59"/>
      <c r="I110" s="296"/>
      <c r="J110" s="59"/>
      <c r="K110" s="59"/>
      <c r="L110" s="59"/>
      <c r="M110" s="87"/>
      <c r="N110" s="87"/>
      <c r="O110" s="87"/>
      <c r="P110" s="87"/>
      <c r="Q110" s="87"/>
      <c r="R110" s="87"/>
      <c r="S110" s="87"/>
      <c r="T110" s="59"/>
      <c r="U110" s="59"/>
      <c r="V110" s="59"/>
      <c r="W110" s="59"/>
      <c r="X110" s="59"/>
      <c r="Y110" s="59"/>
    </row>
    <row r="111" spans="1:25" ht="12.75" customHeight="1" x14ac:dyDescent="0.2">
      <c r="A111" s="59"/>
      <c r="B111" s="87"/>
      <c r="C111" s="218"/>
      <c r="D111" s="87"/>
      <c r="E111" s="87"/>
      <c r="F111" s="87"/>
      <c r="G111" s="59"/>
      <c r="H111" s="59"/>
      <c r="I111" s="296"/>
      <c r="J111" s="59"/>
      <c r="K111" s="59"/>
      <c r="L111" s="59"/>
      <c r="M111" s="87"/>
      <c r="N111" s="87"/>
      <c r="O111" s="87"/>
      <c r="P111" s="87"/>
      <c r="Q111" s="87"/>
      <c r="R111" s="87"/>
      <c r="S111" s="87"/>
      <c r="T111" s="59"/>
      <c r="U111" s="59"/>
      <c r="V111" s="59"/>
      <c r="W111" s="59"/>
      <c r="X111" s="59"/>
      <c r="Y111" s="59"/>
    </row>
    <row r="112" spans="1:25" ht="12.75" customHeight="1" x14ac:dyDescent="0.2">
      <c r="A112" s="59"/>
      <c r="B112" s="87"/>
      <c r="C112" s="218"/>
      <c r="D112" s="87"/>
      <c r="E112" s="87"/>
      <c r="F112" s="87"/>
      <c r="G112" s="59"/>
      <c r="H112" s="59"/>
      <c r="I112" s="296"/>
      <c r="J112" s="59"/>
      <c r="K112" s="59"/>
      <c r="L112" s="59"/>
      <c r="M112" s="87"/>
      <c r="N112" s="87"/>
      <c r="O112" s="87"/>
      <c r="P112" s="87"/>
      <c r="Q112" s="87"/>
      <c r="R112" s="87"/>
      <c r="S112" s="87"/>
      <c r="T112" s="59"/>
      <c r="U112" s="59"/>
      <c r="V112" s="59"/>
      <c r="W112" s="59"/>
      <c r="X112" s="59"/>
      <c r="Y112" s="59"/>
    </row>
    <row r="113" spans="1:25" ht="12.75" customHeight="1" x14ac:dyDescent="0.2">
      <c r="A113" s="59"/>
      <c r="B113" s="87"/>
      <c r="C113" s="218"/>
      <c r="D113" s="87"/>
      <c r="E113" s="87"/>
      <c r="F113" s="87"/>
      <c r="G113" s="59"/>
      <c r="H113" s="59"/>
      <c r="I113" s="296"/>
      <c r="J113" s="59"/>
      <c r="K113" s="59"/>
      <c r="L113" s="59"/>
      <c r="M113" s="87"/>
      <c r="N113" s="87"/>
      <c r="O113" s="87"/>
      <c r="P113" s="87"/>
      <c r="Q113" s="87"/>
      <c r="R113" s="87"/>
      <c r="S113" s="87"/>
      <c r="T113" s="59"/>
      <c r="U113" s="59"/>
      <c r="V113" s="59"/>
      <c r="W113" s="59"/>
      <c r="X113" s="59"/>
      <c r="Y113" s="59"/>
    </row>
    <row r="114" spans="1:25" ht="12.75" customHeight="1" x14ac:dyDescent="0.2">
      <c r="A114" s="59"/>
      <c r="B114" s="87"/>
      <c r="C114" s="218"/>
      <c r="D114" s="87"/>
      <c r="E114" s="87"/>
      <c r="F114" s="87"/>
      <c r="G114" s="59"/>
      <c r="H114" s="59"/>
      <c r="I114" s="296"/>
      <c r="J114" s="59"/>
      <c r="K114" s="59"/>
      <c r="L114" s="59"/>
      <c r="M114" s="87"/>
      <c r="N114" s="87"/>
      <c r="O114" s="87"/>
      <c r="P114" s="87"/>
      <c r="Q114" s="87"/>
      <c r="R114" s="87"/>
      <c r="S114" s="87"/>
      <c r="T114" s="59"/>
      <c r="U114" s="59"/>
      <c r="V114" s="59"/>
      <c r="W114" s="59"/>
      <c r="X114" s="59"/>
      <c r="Y114" s="59"/>
    </row>
    <row r="115" spans="1:25" ht="12.75" customHeight="1" x14ac:dyDescent="0.2">
      <c r="A115" s="59"/>
      <c r="B115" s="87"/>
      <c r="C115" s="218"/>
      <c r="D115" s="87"/>
      <c r="E115" s="87"/>
      <c r="F115" s="87"/>
      <c r="G115" s="59"/>
      <c r="H115" s="59"/>
      <c r="I115" s="296"/>
      <c r="J115" s="59"/>
      <c r="K115" s="59"/>
      <c r="L115" s="59"/>
      <c r="M115" s="87"/>
      <c r="N115" s="87"/>
      <c r="O115" s="87"/>
      <c r="P115" s="87"/>
      <c r="Q115" s="87"/>
      <c r="R115" s="87"/>
      <c r="S115" s="87"/>
      <c r="T115" s="59"/>
      <c r="U115" s="59"/>
      <c r="V115" s="59"/>
      <c r="W115" s="59"/>
      <c r="X115" s="59"/>
      <c r="Y115" s="59"/>
    </row>
    <row r="116" spans="1:25" ht="12.75" customHeight="1" x14ac:dyDescent="0.2">
      <c r="A116" s="59"/>
      <c r="B116" s="87"/>
      <c r="C116" s="218"/>
      <c r="D116" s="87"/>
      <c r="E116" s="87"/>
      <c r="F116" s="87"/>
      <c r="G116" s="59"/>
      <c r="H116" s="59"/>
      <c r="I116" s="296"/>
      <c r="J116" s="59"/>
      <c r="K116" s="59"/>
      <c r="L116" s="59"/>
      <c r="M116" s="87"/>
      <c r="N116" s="87"/>
      <c r="O116" s="87"/>
      <c r="P116" s="87"/>
      <c r="Q116" s="87"/>
      <c r="R116" s="87"/>
      <c r="S116" s="87"/>
      <c r="T116" s="59"/>
      <c r="U116" s="59"/>
      <c r="V116" s="59"/>
      <c r="W116" s="59"/>
      <c r="X116" s="59"/>
      <c r="Y116" s="59"/>
    </row>
    <row r="117" spans="1:25" ht="12.75" customHeight="1" x14ac:dyDescent="0.2">
      <c r="A117" s="59"/>
      <c r="B117" s="87"/>
      <c r="C117" s="218"/>
      <c r="D117" s="87"/>
      <c r="E117" s="87"/>
      <c r="F117" s="87"/>
      <c r="G117" s="59"/>
      <c r="H117" s="59"/>
      <c r="I117" s="296"/>
      <c r="J117" s="59"/>
      <c r="K117" s="59"/>
      <c r="L117" s="59"/>
      <c r="M117" s="87"/>
      <c r="N117" s="87"/>
      <c r="O117" s="87"/>
      <c r="P117" s="87"/>
      <c r="Q117" s="87"/>
      <c r="R117" s="87"/>
      <c r="S117" s="87"/>
      <c r="T117" s="59"/>
      <c r="U117" s="59"/>
      <c r="V117" s="59"/>
      <c r="W117" s="59"/>
      <c r="X117" s="59"/>
      <c r="Y117" s="59"/>
    </row>
    <row r="118" spans="1:25" ht="12.75" customHeight="1" x14ac:dyDescent="0.2">
      <c r="A118" s="59"/>
      <c r="B118" s="87"/>
      <c r="C118" s="218"/>
      <c r="D118" s="87"/>
      <c r="E118" s="87"/>
      <c r="F118" s="87"/>
      <c r="G118" s="59"/>
      <c r="H118" s="59"/>
      <c r="I118" s="296"/>
      <c r="J118" s="59"/>
      <c r="K118" s="59"/>
      <c r="L118" s="59"/>
      <c r="M118" s="87"/>
      <c r="N118" s="87"/>
      <c r="O118" s="87"/>
      <c r="P118" s="87"/>
      <c r="Q118" s="87"/>
      <c r="R118" s="87"/>
      <c r="S118" s="87"/>
      <c r="T118" s="59"/>
      <c r="U118" s="59"/>
      <c r="V118" s="59"/>
      <c r="W118" s="59"/>
      <c r="X118" s="59"/>
      <c r="Y118" s="59"/>
    </row>
    <row r="119" spans="1:25" ht="12.75" customHeight="1" x14ac:dyDescent="0.2">
      <c r="A119" s="59"/>
      <c r="B119" s="87"/>
      <c r="C119" s="218"/>
      <c r="D119" s="87"/>
      <c r="E119" s="87"/>
      <c r="F119" s="87"/>
      <c r="G119" s="59"/>
      <c r="H119" s="59"/>
      <c r="I119" s="296"/>
      <c r="J119" s="59"/>
      <c r="K119" s="59"/>
      <c r="L119" s="59"/>
      <c r="M119" s="87"/>
      <c r="N119" s="87"/>
      <c r="O119" s="87"/>
      <c r="P119" s="87"/>
      <c r="Q119" s="87"/>
      <c r="R119" s="87"/>
      <c r="S119" s="87"/>
      <c r="T119" s="59"/>
      <c r="U119" s="59"/>
      <c r="V119" s="59"/>
      <c r="W119" s="59"/>
      <c r="X119" s="59"/>
      <c r="Y119" s="59"/>
    </row>
    <row r="120" spans="1:25" ht="12.75" customHeight="1" x14ac:dyDescent="0.2">
      <c r="A120" s="59"/>
      <c r="B120" s="87"/>
      <c r="C120" s="218"/>
      <c r="D120" s="87"/>
      <c r="E120" s="87"/>
      <c r="F120" s="87"/>
      <c r="G120" s="59"/>
      <c r="H120" s="59"/>
      <c r="I120" s="296"/>
      <c r="J120" s="59"/>
      <c r="K120" s="59"/>
      <c r="L120" s="59"/>
      <c r="M120" s="87"/>
      <c r="N120" s="87"/>
      <c r="O120" s="87"/>
      <c r="P120" s="87"/>
      <c r="Q120" s="87"/>
      <c r="R120" s="87"/>
      <c r="S120" s="87"/>
      <c r="T120" s="59"/>
      <c r="U120" s="59"/>
      <c r="V120" s="59"/>
      <c r="W120" s="59"/>
      <c r="X120" s="59"/>
      <c r="Y120" s="59"/>
    </row>
    <row r="121" spans="1:25" ht="12.75" customHeight="1" x14ac:dyDescent="0.2">
      <c r="A121" s="59"/>
      <c r="B121" s="87"/>
      <c r="C121" s="218"/>
      <c r="D121" s="87"/>
      <c r="E121" s="87"/>
      <c r="F121" s="87"/>
      <c r="G121" s="59"/>
      <c r="H121" s="59"/>
      <c r="I121" s="296"/>
      <c r="J121" s="59"/>
      <c r="K121" s="59"/>
      <c r="L121" s="59"/>
      <c r="M121" s="87"/>
      <c r="N121" s="87"/>
      <c r="O121" s="87"/>
      <c r="P121" s="87"/>
      <c r="Q121" s="87"/>
      <c r="R121" s="87"/>
      <c r="S121" s="87"/>
      <c r="T121" s="59"/>
      <c r="U121" s="59"/>
      <c r="V121" s="59"/>
      <c r="W121" s="59"/>
      <c r="X121" s="59"/>
      <c r="Y121" s="59"/>
    </row>
    <row r="122" spans="1:25" ht="12.75" customHeight="1" x14ac:dyDescent="0.2">
      <c r="A122" s="59"/>
      <c r="B122" s="87"/>
      <c r="C122" s="218"/>
      <c r="D122" s="87"/>
      <c r="E122" s="87"/>
      <c r="F122" s="87"/>
      <c r="G122" s="59"/>
      <c r="H122" s="59"/>
      <c r="I122" s="296"/>
      <c r="J122" s="59"/>
      <c r="K122" s="59"/>
      <c r="L122" s="59"/>
      <c r="M122" s="87"/>
      <c r="N122" s="87"/>
      <c r="O122" s="87"/>
      <c r="P122" s="87"/>
      <c r="Q122" s="87"/>
      <c r="R122" s="87"/>
      <c r="S122" s="87"/>
      <c r="T122" s="59"/>
      <c r="U122" s="59"/>
      <c r="V122" s="59"/>
      <c r="W122" s="59"/>
      <c r="X122" s="59"/>
      <c r="Y122" s="59"/>
    </row>
    <row r="123" spans="1:25" ht="12.75" customHeight="1" x14ac:dyDescent="0.2">
      <c r="A123" s="59"/>
      <c r="B123" s="87"/>
      <c r="C123" s="218"/>
      <c r="D123" s="87"/>
      <c r="E123" s="87"/>
      <c r="F123" s="87"/>
      <c r="G123" s="59"/>
      <c r="H123" s="59"/>
      <c r="I123" s="296"/>
      <c r="J123" s="59"/>
      <c r="K123" s="59"/>
      <c r="L123" s="59"/>
      <c r="M123" s="87"/>
      <c r="N123" s="87"/>
      <c r="O123" s="87"/>
      <c r="P123" s="87"/>
      <c r="Q123" s="87"/>
      <c r="R123" s="87"/>
      <c r="S123" s="87"/>
      <c r="T123" s="59"/>
      <c r="U123" s="59"/>
      <c r="V123" s="59"/>
      <c r="W123" s="59"/>
      <c r="X123" s="59"/>
      <c r="Y123" s="59"/>
    </row>
    <row r="124" spans="1:25" ht="12.75" customHeight="1" x14ac:dyDescent="0.2">
      <c r="A124" s="59"/>
      <c r="B124" s="87"/>
      <c r="C124" s="218"/>
      <c r="D124" s="87"/>
      <c r="E124" s="87"/>
      <c r="F124" s="87"/>
      <c r="G124" s="59"/>
      <c r="H124" s="59"/>
      <c r="I124" s="296"/>
      <c r="J124" s="59"/>
      <c r="K124" s="59"/>
      <c r="L124" s="59"/>
      <c r="M124" s="87"/>
      <c r="N124" s="87"/>
      <c r="O124" s="87"/>
      <c r="P124" s="87"/>
      <c r="Q124" s="87"/>
      <c r="R124" s="87"/>
      <c r="S124" s="87"/>
      <c r="T124" s="59"/>
      <c r="U124" s="59"/>
      <c r="V124" s="59"/>
      <c r="W124" s="59"/>
      <c r="X124" s="59"/>
      <c r="Y124" s="59"/>
    </row>
    <row r="125" spans="1:25" ht="12.75" customHeight="1" x14ac:dyDescent="0.2">
      <c r="A125" s="59"/>
      <c r="B125" s="87"/>
      <c r="C125" s="218"/>
      <c r="D125" s="87"/>
      <c r="E125" s="87"/>
      <c r="F125" s="87"/>
      <c r="G125" s="59"/>
      <c r="H125" s="59"/>
      <c r="I125" s="296"/>
      <c r="J125" s="59"/>
      <c r="K125" s="59"/>
      <c r="L125" s="59"/>
      <c r="M125" s="87"/>
      <c r="N125" s="87"/>
      <c r="O125" s="87"/>
      <c r="P125" s="87"/>
      <c r="Q125" s="87"/>
      <c r="R125" s="87"/>
      <c r="S125" s="87"/>
      <c r="T125" s="59"/>
      <c r="U125" s="59"/>
      <c r="V125" s="59"/>
      <c r="W125" s="59"/>
      <c r="X125" s="59"/>
      <c r="Y125" s="59"/>
    </row>
    <row r="126" spans="1:25" ht="12.75" customHeight="1" x14ac:dyDescent="0.2">
      <c r="A126" s="59"/>
      <c r="B126" s="87"/>
      <c r="C126" s="218"/>
      <c r="D126" s="87"/>
      <c r="E126" s="87"/>
      <c r="F126" s="87"/>
      <c r="G126" s="59"/>
      <c r="H126" s="59"/>
      <c r="I126" s="296"/>
      <c r="J126" s="59"/>
      <c r="K126" s="59"/>
      <c r="L126" s="59"/>
      <c r="M126" s="87"/>
      <c r="N126" s="87"/>
      <c r="O126" s="87"/>
      <c r="P126" s="87"/>
      <c r="Q126" s="87"/>
      <c r="R126" s="87"/>
      <c r="S126" s="87"/>
      <c r="T126" s="59"/>
      <c r="U126" s="59"/>
      <c r="V126" s="59"/>
      <c r="W126" s="59"/>
      <c r="X126" s="59"/>
      <c r="Y126" s="59"/>
    </row>
    <row r="127" spans="1:25" ht="12.75" customHeight="1" x14ac:dyDescent="0.2">
      <c r="A127" s="59"/>
      <c r="B127" s="87"/>
      <c r="C127" s="218"/>
      <c r="D127" s="87"/>
      <c r="E127" s="87"/>
      <c r="F127" s="87"/>
      <c r="G127" s="59"/>
      <c r="H127" s="59"/>
      <c r="I127" s="296"/>
      <c r="J127" s="59"/>
      <c r="K127" s="59"/>
      <c r="L127" s="59"/>
      <c r="M127" s="87"/>
      <c r="N127" s="87"/>
      <c r="O127" s="87"/>
      <c r="P127" s="87"/>
      <c r="Q127" s="87"/>
      <c r="R127" s="87"/>
      <c r="S127" s="87"/>
      <c r="T127" s="59"/>
      <c r="U127" s="59"/>
      <c r="V127" s="59"/>
      <c r="W127" s="59"/>
      <c r="X127" s="59"/>
      <c r="Y127" s="59"/>
    </row>
    <row r="128" spans="1:25" ht="12.75" customHeight="1" x14ac:dyDescent="0.2">
      <c r="A128" s="59"/>
      <c r="B128" s="87"/>
      <c r="C128" s="218"/>
      <c r="D128" s="87"/>
      <c r="E128" s="87"/>
      <c r="F128" s="87"/>
      <c r="G128" s="59"/>
      <c r="H128" s="59"/>
      <c r="I128" s="296"/>
      <c r="J128" s="59"/>
      <c r="K128" s="59"/>
      <c r="L128" s="59"/>
      <c r="M128" s="87"/>
      <c r="N128" s="87"/>
      <c r="O128" s="87"/>
      <c r="P128" s="87"/>
      <c r="Q128" s="87"/>
      <c r="R128" s="87"/>
      <c r="S128" s="87"/>
      <c r="T128" s="59"/>
      <c r="U128" s="59"/>
      <c r="V128" s="59"/>
      <c r="W128" s="59"/>
      <c r="X128" s="59"/>
      <c r="Y128" s="59"/>
    </row>
    <row r="129" spans="1:25" ht="12.75" customHeight="1" x14ac:dyDescent="0.2">
      <c r="A129" s="59"/>
      <c r="B129" s="87"/>
      <c r="C129" s="218"/>
      <c r="D129" s="87"/>
      <c r="E129" s="87"/>
      <c r="F129" s="87"/>
      <c r="G129" s="59"/>
      <c r="H129" s="59"/>
      <c r="I129" s="296"/>
      <c r="J129" s="59"/>
      <c r="K129" s="59"/>
      <c r="L129" s="59"/>
      <c r="M129" s="87"/>
      <c r="N129" s="87"/>
      <c r="O129" s="87"/>
      <c r="P129" s="87"/>
      <c r="Q129" s="87"/>
      <c r="R129" s="87"/>
      <c r="S129" s="87"/>
      <c r="T129" s="59"/>
      <c r="U129" s="59"/>
      <c r="V129" s="59"/>
      <c r="W129" s="59"/>
      <c r="X129" s="59"/>
      <c r="Y129" s="59"/>
    </row>
    <row r="130" spans="1:25" ht="12.75" customHeight="1" x14ac:dyDescent="0.2">
      <c r="A130" s="59"/>
      <c r="B130" s="87"/>
      <c r="C130" s="218"/>
      <c r="D130" s="87"/>
      <c r="E130" s="87"/>
      <c r="F130" s="87"/>
      <c r="G130" s="59"/>
      <c r="H130" s="59"/>
      <c r="I130" s="296"/>
      <c r="J130" s="59"/>
      <c r="K130" s="59"/>
      <c r="L130" s="59"/>
      <c r="M130" s="87"/>
      <c r="N130" s="87"/>
      <c r="O130" s="87"/>
      <c r="P130" s="87"/>
      <c r="Q130" s="87"/>
      <c r="R130" s="87"/>
      <c r="S130" s="87"/>
      <c r="T130" s="59"/>
      <c r="U130" s="59"/>
      <c r="V130" s="59"/>
      <c r="W130" s="59"/>
      <c r="X130" s="59"/>
      <c r="Y130" s="59"/>
    </row>
    <row r="131" spans="1:25" ht="12.75" customHeight="1" x14ac:dyDescent="0.2">
      <c r="A131" s="59"/>
      <c r="B131" s="87"/>
      <c r="C131" s="218"/>
      <c r="D131" s="87"/>
      <c r="E131" s="87"/>
      <c r="F131" s="87"/>
      <c r="G131" s="59"/>
      <c r="H131" s="59"/>
      <c r="I131" s="296"/>
      <c r="J131" s="59"/>
      <c r="K131" s="59"/>
      <c r="L131" s="59"/>
      <c r="M131" s="87"/>
      <c r="N131" s="87"/>
      <c r="O131" s="87"/>
      <c r="P131" s="87"/>
      <c r="Q131" s="87"/>
      <c r="R131" s="87"/>
      <c r="S131" s="87"/>
      <c r="T131" s="59"/>
      <c r="U131" s="59"/>
      <c r="V131" s="59"/>
      <c r="W131" s="59"/>
      <c r="X131" s="59"/>
      <c r="Y131" s="59"/>
    </row>
    <row r="132" spans="1:25" ht="12.75" customHeight="1" x14ac:dyDescent="0.2">
      <c r="A132" s="59"/>
      <c r="B132" s="87"/>
      <c r="C132" s="218"/>
      <c r="D132" s="87"/>
      <c r="E132" s="87"/>
      <c r="F132" s="87"/>
      <c r="G132" s="59"/>
      <c r="H132" s="59"/>
      <c r="I132" s="296"/>
      <c r="J132" s="59"/>
      <c r="K132" s="59"/>
      <c r="L132" s="59"/>
      <c r="M132" s="87"/>
      <c r="N132" s="87"/>
      <c r="O132" s="87"/>
      <c r="P132" s="87"/>
      <c r="Q132" s="87"/>
      <c r="R132" s="87"/>
      <c r="S132" s="87"/>
      <c r="T132" s="59"/>
      <c r="U132" s="59"/>
      <c r="V132" s="59"/>
      <c r="W132" s="59"/>
      <c r="X132" s="59"/>
      <c r="Y132" s="59"/>
    </row>
    <row r="133" spans="1:25" ht="12.75" customHeight="1" x14ac:dyDescent="0.2">
      <c r="A133" s="59"/>
      <c r="B133" s="87"/>
      <c r="C133" s="218"/>
      <c r="D133" s="87"/>
      <c r="E133" s="87"/>
      <c r="F133" s="87"/>
      <c r="G133" s="59"/>
      <c r="H133" s="59"/>
      <c r="I133" s="296"/>
      <c r="J133" s="59"/>
      <c r="K133" s="59"/>
      <c r="L133" s="59"/>
      <c r="M133" s="87"/>
      <c r="N133" s="87"/>
      <c r="O133" s="87"/>
      <c r="P133" s="87"/>
      <c r="Q133" s="87"/>
      <c r="R133" s="87"/>
      <c r="S133" s="87"/>
      <c r="T133" s="59"/>
      <c r="U133" s="59"/>
      <c r="V133" s="59"/>
      <c r="W133" s="59"/>
      <c r="X133" s="59"/>
      <c r="Y133" s="59"/>
    </row>
    <row r="134" spans="1:25" ht="12.75" customHeight="1" x14ac:dyDescent="0.2">
      <c r="A134" s="59"/>
      <c r="B134" s="87"/>
      <c r="C134" s="218"/>
      <c r="D134" s="87"/>
      <c r="E134" s="87"/>
      <c r="F134" s="87"/>
      <c r="G134" s="59"/>
      <c r="H134" s="59"/>
      <c r="I134" s="296"/>
      <c r="J134" s="59"/>
      <c r="K134" s="59"/>
      <c r="L134" s="59"/>
      <c r="M134" s="87"/>
      <c r="N134" s="87"/>
      <c r="O134" s="87"/>
      <c r="P134" s="87"/>
      <c r="Q134" s="87"/>
      <c r="R134" s="87"/>
      <c r="S134" s="87"/>
      <c r="T134" s="59"/>
      <c r="U134" s="59"/>
      <c r="V134" s="59"/>
      <c r="W134" s="59"/>
      <c r="X134" s="59"/>
      <c r="Y134" s="59"/>
    </row>
    <row r="135" spans="1:25" ht="12.75" customHeight="1" x14ac:dyDescent="0.2">
      <c r="A135" s="59"/>
      <c r="B135" s="87"/>
      <c r="C135" s="218"/>
      <c r="D135" s="87"/>
      <c r="E135" s="87"/>
      <c r="F135" s="87"/>
      <c r="G135" s="59"/>
      <c r="H135" s="59"/>
      <c r="I135" s="296"/>
      <c r="J135" s="59"/>
      <c r="K135" s="59"/>
      <c r="L135" s="59"/>
      <c r="M135" s="87"/>
      <c r="N135" s="87"/>
      <c r="O135" s="87"/>
      <c r="P135" s="87"/>
      <c r="Q135" s="87"/>
      <c r="R135" s="87"/>
      <c r="S135" s="87"/>
      <c r="T135" s="59"/>
      <c r="U135" s="59"/>
      <c r="V135" s="59"/>
      <c r="W135" s="59"/>
      <c r="X135" s="59"/>
      <c r="Y135" s="59"/>
    </row>
    <row r="136" spans="1:25" ht="12.75" customHeight="1" x14ac:dyDescent="0.2">
      <c r="A136" s="59"/>
      <c r="B136" s="87"/>
      <c r="C136" s="218"/>
      <c r="D136" s="87"/>
      <c r="E136" s="87"/>
      <c r="F136" s="87"/>
      <c r="G136" s="59"/>
      <c r="H136" s="59"/>
      <c r="I136" s="296"/>
      <c r="J136" s="59"/>
      <c r="K136" s="59"/>
      <c r="L136" s="59"/>
      <c r="M136" s="87"/>
      <c r="N136" s="87"/>
      <c r="O136" s="87"/>
      <c r="P136" s="87"/>
      <c r="Q136" s="87"/>
      <c r="R136" s="87"/>
      <c r="S136" s="87"/>
      <c r="T136" s="59"/>
      <c r="U136" s="59"/>
      <c r="V136" s="59"/>
      <c r="W136" s="59"/>
      <c r="X136" s="59"/>
      <c r="Y136" s="59"/>
    </row>
    <row r="137" spans="1:25" ht="12.75" customHeight="1" x14ac:dyDescent="0.2">
      <c r="A137" s="59"/>
      <c r="B137" s="87"/>
      <c r="C137" s="218"/>
      <c r="D137" s="87"/>
      <c r="E137" s="87"/>
      <c r="F137" s="87"/>
      <c r="G137" s="59"/>
      <c r="H137" s="59"/>
      <c r="I137" s="296"/>
      <c r="J137" s="59"/>
      <c r="K137" s="59"/>
      <c r="L137" s="59"/>
      <c r="M137" s="87"/>
      <c r="N137" s="87"/>
      <c r="O137" s="87"/>
      <c r="P137" s="87"/>
      <c r="Q137" s="87"/>
      <c r="R137" s="87"/>
      <c r="S137" s="87"/>
      <c r="T137" s="59"/>
      <c r="U137" s="59"/>
      <c r="V137" s="59"/>
      <c r="W137" s="59"/>
      <c r="X137" s="59"/>
      <c r="Y137" s="59"/>
    </row>
    <row r="138" spans="1:25" ht="12.75" customHeight="1" x14ac:dyDescent="0.2">
      <c r="A138" s="59"/>
      <c r="B138" s="87"/>
      <c r="C138" s="218"/>
      <c r="D138" s="87"/>
      <c r="E138" s="87"/>
      <c r="F138" s="87"/>
      <c r="G138" s="59"/>
      <c r="H138" s="59"/>
      <c r="I138" s="296"/>
      <c r="J138" s="59"/>
      <c r="K138" s="59"/>
      <c r="L138" s="59"/>
      <c r="M138" s="87"/>
      <c r="N138" s="87"/>
      <c r="O138" s="87"/>
      <c r="P138" s="87"/>
      <c r="Q138" s="87"/>
      <c r="R138" s="87"/>
      <c r="S138" s="87"/>
      <c r="T138" s="59"/>
      <c r="U138" s="59"/>
      <c r="V138" s="59"/>
      <c r="W138" s="59"/>
      <c r="X138" s="59"/>
      <c r="Y138" s="59"/>
    </row>
    <row r="139" spans="1:25" ht="12.75" customHeight="1" x14ac:dyDescent="0.2">
      <c r="A139" s="59"/>
      <c r="B139" s="87"/>
      <c r="C139" s="218"/>
      <c r="D139" s="87"/>
      <c r="E139" s="87"/>
      <c r="F139" s="87"/>
      <c r="G139" s="59"/>
      <c r="H139" s="59"/>
      <c r="I139" s="296"/>
      <c r="J139" s="59"/>
      <c r="K139" s="59"/>
      <c r="L139" s="59"/>
      <c r="M139" s="87"/>
      <c r="N139" s="87"/>
      <c r="O139" s="87"/>
      <c r="P139" s="87"/>
      <c r="Q139" s="87"/>
      <c r="R139" s="87"/>
      <c r="S139" s="87"/>
      <c r="T139" s="59"/>
      <c r="U139" s="59"/>
      <c r="V139" s="59"/>
      <c r="W139" s="59"/>
      <c r="X139" s="59"/>
      <c r="Y139" s="59"/>
    </row>
    <row r="140" spans="1:25" ht="12.75" customHeight="1" x14ac:dyDescent="0.2">
      <c r="A140" s="59"/>
      <c r="B140" s="87"/>
      <c r="C140" s="218"/>
      <c r="D140" s="87"/>
      <c r="E140" s="87"/>
      <c r="F140" s="87"/>
      <c r="G140" s="59"/>
      <c r="H140" s="59"/>
      <c r="I140" s="296"/>
      <c r="J140" s="59"/>
      <c r="K140" s="59"/>
      <c r="L140" s="59"/>
      <c r="M140" s="87"/>
      <c r="N140" s="87"/>
      <c r="O140" s="87"/>
      <c r="P140" s="87"/>
      <c r="Q140" s="87"/>
      <c r="R140" s="87"/>
      <c r="S140" s="87"/>
      <c r="T140" s="59"/>
      <c r="U140" s="59"/>
      <c r="V140" s="59"/>
      <c r="W140" s="59"/>
      <c r="X140" s="59"/>
      <c r="Y140" s="59"/>
    </row>
    <row r="141" spans="1:25" ht="12.75" customHeight="1" x14ac:dyDescent="0.2">
      <c r="A141" s="59"/>
      <c r="B141" s="87"/>
      <c r="C141" s="218"/>
      <c r="D141" s="87"/>
      <c r="E141" s="87"/>
      <c r="F141" s="87"/>
      <c r="G141" s="59"/>
      <c r="H141" s="59"/>
      <c r="I141" s="296"/>
      <c r="J141" s="59"/>
      <c r="K141" s="59"/>
      <c r="L141" s="59"/>
      <c r="M141" s="87"/>
      <c r="N141" s="87"/>
      <c r="O141" s="87"/>
      <c r="P141" s="87"/>
      <c r="Q141" s="87"/>
      <c r="R141" s="87"/>
      <c r="S141" s="87"/>
      <c r="T141" s="59"/>
      <c r="U141" s="59"/>
      <c r="V141" s="59"/>
      <c r="W141" s="59"/>
      <c r="X141" s="59"/>
      <c r="Y141" s="59"/>
    </row>
    <row r="142" spans="1:25" ht="12.75" customHeight="1" x14ac:dyDescent="0.2">
      <c r="A142" s="59"/>
      <c r="B142" s="87"/>
      <c r="C142" s="218"/>
      <c r="D142" s="87"/>
      <c r="E142" s="87"/>
      <c r="F142" s="87"/>
      <c r="G142" s="59"/>
      <c r="H142" s="59"/>
      <c r="I142" s="296"/>
      <c r="J142" s="59"/>
      <c r="K142" s="59"/>
      <c r="L142" s="59"/>
      <c r="M142" s="87"/>
      <c r="N142" s="87"/>
      <c r="O142" s="87"/>
      <c r="P142" s="87"/>
      <c r="Q142" s="87"/>
      <c r="R142" s="87"/>
      <c r="S142" s="87"/>
      <c r="T142" s="59"/>
      <c r="U142" s="59"/>
      <c r="V142" s="59"/>
      <c r="W142" s="59"/>
      <c r="X142" s="59"/>
      <c r="Y142" s="59"/>
    </row>
    <row r="143" spans="1:25" ht="12.75" customHeight="1" x14ac:dyDescent="0.2">
      <c r="A143" s="59"/>
      <c r="B143" s="87"/>
      <c r="C143" s="218"/>
      <c r="D143" s="87"/>
      <c r="E143" s="87"/>
      <c r="F143" s="87"/>
      <c r="G143" s="59"/>
      <c r="H143" s="59"/>
      <c r="I143" s="296"/>
      <c r="J143" s="59"/>
      <c r="K143" s="59"/>
      <c r="L143" s="59"/>
      <c r="M143" s="87"/>
      <c r="N143" s="87"/>
      <c r="O143" s="87"/>
      <c r="P143" s="87"/>
      <c r="Q143" s="87"/>
      <c r="R143" s="87"/>
      <c r="S143" s="87"/>
      <c r="T143" s="59"/>
      <c r="U143" s="59"/>
      <c r="V143" s="59"/>
      <c r="W143" s="59"/>
      <c r="X143" s="59"/>
      <c r="Y143" s="59"/>
    </row>
    <row r="144" spans="1:25" ht="12.75" customHeight="1" x14ac:dyDescent="0.2">
      <c r="A144" s="59"/>
      <c r="B144" s="87"/>
      <c r="C144" s="218"/>
      <c r="D144" s="87"/>
      <c r="E144" s="87"/>
      <c r="F144" s="87"/>
      <c r="G144" s="59"/>
      <c r="H144" s="59"/>
      <c r="I144" s="296"/>
      <c r="J144" s="59"/>
      <c r="K144" s="59"/>
      <c r="L144" s="59"/>
      <c r="M144" s="87"/>
      <c r="N144" s="87"/>
      <c r="O144" s="87"/>
      <c r="P144" s="87"/>
      <c r="Q144" s="87"/>
      <c r="R144" s="87"/>
      <c r="S144" s="87"/>
      <c r="T144" s="59"/>
      <c r="U144" s="59"/>
      <c r="V144" s="59"/>
      <c r="W144" s="59"/>
      <c r="X144" s="59"/>
      <c r="Y144" s="59"/>
    </row>
    <row r="145" spans="1:25" ht="12.75" customHeight="1" x14ac:dyDescent="0.2">
      <c r="A145" s="59"/>
      <c r="B145" s="87"/>
      <c r="C145" s="218"/>
      <c r="D145" s="87"/>
      <c r="E145" s="87"/>
      <c r="F145" s="87"/>
      <c r="G145" s="59"/>
      <c r="H145" s="59"/>
      <c r="I145" s="296"/>
      <c r="J145" s="59"/>
      <c r="K145" s="59"/>
      <c r="L145" s="59"/>
      <c r="M145" s="87"/>
      <c r="N145" s="87"/>
      <c r="O145" s="87"/>
      <c r="P145" s="87"/>
      <c r="Q145" s="87"/>
      <c r="R145" s="87"/>
      <c r="S145" s="87"/>
      <c r="T145" s="59"/>
      <c r="U145" s="59"/>
      <c r="V145" s="59"/>
      <c r="W145" s="59"/>
      <c r="X145" s="59"/>
      <c r="Y145" s="59"/>
    </row>
    <row r="146" spans="1:25" ht="12.75" customHeight="1" x14ac:dyDescent="0.2">
      <c r="A146" s="59"/>
      <c r="B146" s="87"/>
      <c r="C146" s="218"/>
      <c r="D146" s="87"/>
      <c r="E146" s="87"/>
      <c r="F146" s="87"/>
      <c r="G146" s="59"/>
      <c r="H146" s="59"/>
      <c r="I146" s="296"/>
      <c r="J146" s="59"/>
      <c r="K146" s="59"/>
      <c r="L146" s="59"/>
      <c r="M146" s="87"/>
      <c r="N146" s="87"/>
      <c r="O146" s="87"/>
      <c r="P146" s="87"/>
      <c r="Q146" s="87"/>
      <c r="R146" s="87"/>
      <c r="S146" s="87"/>
      <c r="T146" s="59"/>
      <c r="U146" s="59"/>
      <c r="V146" s="59"/>
      <c r="W146" s="59"/>
      <c r="X146" s="59"/>
      <c r="Y146" s="59"/>
    </row>
    <row r="147" spans="1:25" ht="12.75" customHeight="1" x14ac:dyDescent="0.2">
      <c r="A147" s="59"/>
      <c r="B147" s="87"/>
      <c r="C147" s="218"/>
      <c r="D147" s="87"/>
      <c r="E147" s="87"/>
      <c r="F147" s="87"/>
      <c r="G147" s="59"/>
      <c r="H147" s="59"/>
      <c r="I147" s="296"/>
      <c r="J147" s="59"/>
      <c r="K147" s="59"/>
      <c r="L147" s="59"/>
      <c r="M147" s="87"/>
      <c r="N147" s="87"/>
      <c r="O147" s="87"/>
      <c r="P147" s="87"/>
      <c r="Q147" s="87"/>
      <c r="R147" s="87"/>
      <c r="S147" s="87"/>
      <c r="T147" s="59"/>
      <c r="U147" s="59"/>
      <c r="V147" s="59"/>
      <c r="W147" s="59"/>
      <c r="X147" s="59"/>
      <c r="Y147" s="59"/>
    </row>
    <row r="148" spans="1:25" ht="12.75" customHeight="1" x14ac:dyDescent="0.2">
      <c r="A148" s="59"/>
      <c r="B148" s="87"/>
      <c r="C148" s="218"/>
      <c r="D148" s="87"/>
      <c r="E148" s="87"/>
      <c r="F148" s="87"/>
      <c r="G148" s="59"/>
      <c r="H148" s="59"/>
      <c r="I148" s="296"/>
      <c r="J148" s="59"/>
      <c r="K148" s="59"/>
      <c r="L148" s="59"/>
      <c r="M148" s="87"/>
      <c r="N148" s="87"/>
      <c r="O148" s="87"/>
      <c r="P148" s="87"/>
      <c r="Q148" s="87"/>
      <c r="R148" s="87"/>
      <c r="S148" s="87"/>
      <c r="T148" s="59"/>
      <c r="U148" s="59"/>
      <c r="V148" s="59"/>
      <c r="W148" s="59"/>
      <c r="X148" s="59"/>
      <c r="Y148" s="59"/>
    </row>
    <row r="149" spans="1:25" ht="12.75" customHeight="1" x14ac:dyDescent="0.2">
      <c r="A149" s="59"/>
      <c r="B149" s="87"/>
      <c r="C149" s="218"/>
      <c r="D149" s="87"/>
      <c r="E149" s="87"/>
      <c r="F149" s="87"/>
      <c r="G149" s="59"/>
      <c r="H149" s="59"/>
      <c r="I149" s="296"/>
      <c r="J149" s="59"/>
      <c r="K149" s="59"/>
      <c r="L149" s="59"/>
      <c r="M149" s="87"/>
      <c r="N149" s="87"/>
      <c r="O149" s="87"/>
      <c r="P149" s="87"/>
      <c r="Q149" s="87"/>
      <c r="R149" s="87"/>
      <c r="S149" s="87"/>
      <c r="T149" s="59"/>
      <c r="U149" s="59"/>
      <c r="V149" s="59"/>
      <c r="W149" s="59"/>
      <c r="X149" s="59"/>
      <c r="Y149" s="59"/>
    </row>
    <row r="150" spans="1:25" ht="12.75" customHeight="1" x14ac:dyDescent="0.2">
      <c r="A150" s="59"/>
      <c r="B150" s="87"/>
      <c r="C150" s="218"/>
      <c r="D150" s="87"/>
      <c r="E150" s="87"/>
      <c r="F150" s="87"/>
      <c r="G150" s="59"/>
      <c r="H150" s="59"/>
      <c r="I150" s="296"/>
      <c r="J150" s="59"/>
      <c r="K150" s="59"/>
      <c r="L150" s="59"/>
      <c r="M150" s="87"/>
      <c r="N150" s="87"/>
      <c r="O150" s="87"/>
      <c r="P150" s="87"/>
      <c r="Q150" s="87"/>
      <c r="R150" s="87"/>
      <c r="S150" s="87"/>
      <c r="T150" s="59"/>
      <c r="U150" s="59"/>
      <c r="V150" s="59"/>
      <c r="W150" s="59"/>
      <c r="X150" s="59"/>
      <c r="Y150" s="59"/>
    </row>
    <row r="151" spans="1:25" ht="12.75" customHeight="1" x14ac:dyDescent="0.2">
      <c r="A151" s="59"/>
      <c r="B151" s="87"/>
      <c r="C151" s="218"/>
      <c r="D151" s="87"/>
      <c r="E151" s="87"/>
      <c r="F151" s="87"/>
      <c r="G151" s="59"/>
      <c r="H151" s="59"/>
      <c r="I151" s="296"/>
      <c r="J151" s="59"/>
      <c r="K151" s="59"/>
      <c r="L151" s="59"/>
      <c r="M151" s="87"/>
      <c r="N151" s="87"/>
      <c r="O151" s="87"/>
      <c r="P151" s="87"/>
      <c r="Q151" s="87"/>
      <c r="R151" s="87"/>
      <c r="S151" s="87"/>
      <c r="T151" s="59"/>
      <c r="U151" s="59"/>
      <c r="V151" s="59"/>
      <c r="W151" s="59"/>
      <c r="X151" s="59"/>
      <c r="Y151" s="59"/>
    </row>
    <row r="152" spans="1:25" ht="12.75" customHeight="1" x14ac:dyDescent="0.2">
      <c r="A152" s="59"/>
      <c r="B152" s="87"/>
      <c r="C152" s="218"/>
      <c r="D152" s="87"/>
      <c r="E152" s="87"/>
      <c r="F152" s="87"/>
      <c r="G152" s="59"/>
      <c r="H152" s="59"/>
      <c r="I152" s="296"/>
      <c r="J152" s="59"/>
      <c r="K152" s="59"/>
      <c r="L152" s="59"/>
      <c r="M152" s="87"/>
      <c r="N152" s="87"/>
      <c r="O152" s="87"/>
      <c r="P152" s="87"/>
      <c r="Q152" s="87"/>
      <c r="R152" s="87"/>
      <c r="S152" s="87"/>
      <c r="T152" s="59"/>
      <c r="U152" s="59"/>
      <c r="V152" s="59"/>
      <c r="W152" s="59"/>
      <c r="X152" s="59"/>
      <c r="Y152" s="59"/>
    </row>
    <row r="153" spans="1:25" ht="12.75" customHeight="1" x14ac:dyDescent="0.2">
      <c r="A153" s="59"/>
      <c r="B153" s="87"/>
      <c r="C153" s="218"/>
      <c r="D153" s="87"/>
      <c r="E153" s="87"/>
      <c r="F153" s="87"/>
      <c r="G153" s="59"/>
      <c r="H153" s="59"/>
      <c r="I153" s="296"/>
      <c r="J153" s="59"/>
      <c r="K153" s="59"/>
      <c r="L153" s="59"/>
      <c r="M153" s="87"/>
      <c r="N153" s="87"/>
      <c r="O153" s="87"/>
      <c r="P153" s="87"/>
      <c r="Q153" s="87"/>
      <c r="R153" s="87"/>
      <c r="S153" s="87"/>
      <c r="T153" s="59"/>
      <c r="U153" s="59"/>
      <c r="V153" s="59"/>
      <c r="W153" s="59"/>
      <c r="X153" s="59"/>
      <c r="Y153" s="59"/>
    </row>
    <row r="154" spans="1:25" ht="12.75" customHeight="1" x14ac:dyDescent="0.2">
      <c r="A154" s="59"/>
      <c r="B154" s="87"/>
      <c r="C154" s="218"/>
      <c r="D154" s="87"/>
      <c r="E154" s="87"/>
      <c r="F154" s="87"/>
      <c r="G154" s="59"/>
      <c r="H154" s="59"/>
      <c r="I154" s="296"/>
      <c r="J154" s="59"/>
      <c r="K154" s="59"/>
      <c r="L154" s="59"/>
      <c r="M154" s="87"/>
      <c r="N154" s="87"/>
      <c r="O154" s="87"/>
      <c r="P154" s="87"/>
      <c r="Q154" s="87"/>
      <c r="R154" s="87"/>
      <c r="S154" s="87"/>
      <c r="T154" s="59"/>
      <c r="U154" s="59"/>
      <c r="V154" s="59"/>
      <c r="W154" s="59"/>
      <c r="X154" s="59"/>
      <c r="Y154" s="59"/>
    </row>
    <row r="155" spans="1:25" ht="12.75" customHeight="1" x14ac:dyDescent="0.2">
      <c r="A155" s="59"/>
      <c r="B155" s="87"/>
      <c r="C155" s="218"/>
      <c r="D155" s="87"/>
      <c r="E155" s="87"/>
      <c r="F155" s="87"/>
      <c r="G155" s="59"/>
      <c r="H155" s="59"/>
      <c r="I155" s="296"/>
      <c r="J155" s="59"/>
      <c r="K155" s="59"/>
      <c r="L155" s="59"/>
      <c r="M155" s="87"/>
      <c r="N155" s="87"/>
      <c r="O155" s="87"/>
      <c r="P155" s="87"/>
      <c r="Q155" s="87"/>
      <c r="R155" s="87"/>
      <c r="S155" s="87"/>
      <c r="T155" s="59"/>
      <c r="U155" s="59"/>
      <c r="V155" s="59"/>
      <c r="W155" s="59"/>
      <c r="X155" s="59"/>
      <c r="Y155" s="59"/>
    </row>
    <row r="156" spans="1:25" ht="12.75" customHeight="1" x14ac:dyDescent="0.2">
      <c r="A156" s="59"/>
      <c r="B156" s="87"/>
      <c r="C156" s="218"/>
      <c r="D156" s="87"/>
      <c r="E156" s="87"/>
      <c r="F156" s="87"/>
      <c r="G156" s="59"/>
      <c r="H156" s="59"/>
      <c r="I156" s="296"/>
      <c r="J156" s="59"/>
      <c r="K156" s="59"/>
      <c r="L156" s="59"/>
      <c r="M156" s="87"/>
      <c r="N156" s="87"/>
      <c r="O156" s="87"/>
      <c r="P156" s="87"/>
      <c r="Q156" s="87"/>
      <c r="R156" s="87"/>
      <c r="S156" s="87"/>
      <c r="T156" s="59"/>
      <c r="U156" s="59"/>
      <c r="V156" s="59"/>
      <c r="W156" s="59"/>
      <c r="X156" s="59"/>
      <c r="Y156" s="59"/>
    </row>
    <row r="157" spans="1:25" ht="12.75" customHeight="1" x14ac:dyDescent="0.2">
      <c r="A157" s="59"/>
      <c r="B157" s="87"/>
      <c r="C157" s="218"/>
      <c r="D157" s="87"/>
      <c r="E157" s="87"/>
      <c r="F157" s="87"/>
      <c r="G157" s="59"/>
      <c r="H157" s="59"/>
      <c r="I157" s="296"/>
      <c r="J157" s="59"/>
      <c r="K157" s="59"/>
      <c r="L157" s="59"/>
      <c r="M157" s="87"/>
      <c r="N157" s="87"/>
      <c r="O157" s="87"/>
      <c r="P157" s="87"/>
      <c r="Q157" s="87"/>
      <c r="R157" s="87"/>
      <c r="S157" s="87"/>
      <c r="T157" s="59"/>
      <c r="U157" s="59"/>
      <c r="V157" s="59"/>
      <c r="W157" s="59"/>
      <c r="X157" s="59"/>
      <c r="Y157" s="59"/>
    </row>
    <row r="158" spans="1:25" ht="12.75" customHeight="1" x14ac:dyDescent="0.2">
      <c r="A158" s="59"/>
      <c r="B158" s="87"/>
      <c r="C158" s="218"/>
      <c r="D158" s="87"/>
      <c r="E158" s="87"/>
      <c r="F158" s="87"/>
      <c r="G158" s="59"/>
      <c r="H158" s="59"/>
      <c r="I158" s="296"/>
      <c r="J158" s="59"/>
      <c r="K158" s="59"/>
      <c r="L158" s="59"/>
      <c r="M158" s="87"/>
      <c r="N158" s="87"/>
      <c r="O158" s="87"/>
      <c r="P158" s="87"/>
      <c r="Q158" s="87"/>
      <c r="R158" s="87"/>
      <c r="S158" s="87"/>
      <c r="T158" s="59"/>
      <c r="U158" s="59"/>
      <c r="V158" s="59"/>
      <c r="W158" s="59"/>
      <c r="X158" s="59"/>
      <c r="Y158" s="59"/>
    </row>
    <row r="159" spans="1:25" ht="12.75" customHeight="1" x14ac:dyDescent="0.2">
      <c r="A159" s="59"/>
      <c r="B159" s="87"/>
      <c r="C159" s="218"/>
      <c r="D159" s="87"/>
      <c r="E159" s="87"/>
      <c r="F159" s="87"/>
      <c r="G159" s="59"/>
      <c r="H159" s="59"/>
      <c r="I159" s="296"/>
      <c r="J159" s="59"/>
      <c r="K159" s="59"/>
      <c r="L159" s="59"/>
      <c r="M159" s="87"/>
      <c r="N159" s="87"/>
      <c r="O159" s="87"/>
      <c r="P159" s="87"/>
      <c r="Q159" s="87"/>
      <c r="R159" s="87"/>
      <c r="S159" s="87"/>
      <c r="T159" s="59"/>
      <c r="U159" s="59"/>
      <c r="V159" s="59"/>
      <c r="W159" s="59"/>
      <c r="X159" s="59"/>
      <c r="Y159" s="59"/>
    </row>
    <row r="160" spans="1:25" ht="12.75" customHeight="1" x14ac:dyDescent="0.2">
      <c r="A160" s="59"/>
      <c r="B160" s="87"/>
      <c r="C160" s="218"/>
      <c r="D160" s="87"/>
      <c r="E160" s="87"/>
      <c r="F160" s="87"/>
      <c r="G160" s="59"/>
      <c r="H160" s="59"/>
      <c r="I160" s="296"/>
      <c r="J160" s="59"/>
      <c r="K160" s="59"/>
      <c r="L160" s="59"/>
      <c r="M160" s="87"/>
      <c r="N160" s="87"/>
      <c r="O160" s="87"/>
      <c r="P160" s="87"/>
      <c r="Q160" s="87"/>
      <c r="R160" s="87"/>
      <c r="S160" s="87"/>
      <c r="T160" s="59"/>
      <c r="U160" s="59"/>
      <c r="V160" s="59"/>
      <c r="W160" s="59"/>
      <c r="X160" s="59"/>
      <c r="Y160" s="59"/>
    </row>
    <row r="161" spans="1:25" ht="12.75" customHeight="1" x14ac:dyDescent="0.2">
      <c r="A161" s="59"/>
      <c r="B161" s="87"/>
      <c r="C161" s="218"/>
      <c r="D161" s="87"/>
      <c r="E161" s="87"/>
      <c r="F161" s="87"/>
      <c r="G161" s="59"/>
      <c r="H161" s="59"/>
      <c r="I161" s="296"/>
      <c r="J161" s="59"/>
      <c r="K161" s="59"/>
      <c r="L161" s="59"/>
      <c r="M161" s="87"/>
      <c r="N161" s="87"/>
      <c r="O161" s="87"/>
      <c r="P161" s="87"/>
      <c r="Q161" s="87"/>
      <c r="R161" s="87"/>
      <c r="S161" s="87"/>
      <c r="T161" s="59"/>
      <c r="U161" s="59"/>
      <c r="V161" s="59"/>
      <c r="W161" s="59"/>
      <c r="X161" s="59"/>
      <c r="Y161" s="59"/>
    </row>
    <row r="162" spans="1:25" ht="12.75" customHeight="1" x14ac:dyDescent="0.2">
      <c r="A162" s="59"/>
      <c r="B162" s="87"/>
      <c r="C162" s="218"/>
      <c r="D162" s="87"/>
      <c r="E162" s="87"/>
      <c r="F162" s="87"/>
      <c r="G162" s="59"/>
      <c r="H162" s="59"/>
      <c r="I162" s="296"/>
      <c r="J162" s="59"/>
      <c r="K162" s="59"/>
      <c r="L162" s="59"/>
      <c r="M162" s="87"/>
      <c r="N162" s="87"/>
      <c r="O162" s="87"/>
      <c r="P162" s="87"/>
      <c r="Q162" s="87"/>
      <c r="R162" s="87"/>
      <c r="S162" s="87"/>
      <c r="T162" s="59"/>
      <c r="U162" s="59"/>
      <c r="V162" s="59"/>
      <c r="W162" s="59"/>
      <c r="X162" s="59"/>
      <c r="Y162" s="59"/>
    </row>
    <row r="163" spans="1:25" ht="12.75" customHeight="1" x14ac:dyDescent="0.2">
      <c r="A163" s="59"/>
      <c r="B163" s="87"/>
      <c r="C163" s="218"/>
      <c r="D163" s="87"/>
      <c r="E163" s="87"/>
      <c r="F163" s="87"/>
      <c r="G163" s="59"/>
      <c r="H163" s="59"/>
      <c r="I163" s="296"/>
      <c r="J163" s="59"/>
      <c r="K163" s="59"/>
      <c r="L163" s="59"/>
      <c r="M163" s="87"/>
      <c r="N163" s="87"/>
      <c r="O163" s="87"/>
      <c r="P163" s="87"/>
      <c r="Q163" s="87"/>
      <c r="R163" s="87"/>
      <c r="S163" s="87"/>
      <c r="T163" s="59"/>
      <c r="U163" s="59"/>
      <c r="V163" s="59"/>
      <c r="W163" s="59"/>
      <c r="X163" s="59"/>
      <c r="Y163" s="59"/>
    </row>
    <row r="164" spans="1:25" ht="12.75" customHeight="1" x14ac:dyDescent="0.2">
      <c r="A164" s="59"/>
      <c r="B164" s="87"/>
      <c r="C164" s="218"/>
      <c r="D164" s="87"/>
      <c r="E164" s="87"/>
      <c r="F164" s="87"/>
      <c r="G164" s="59"/>
      <c r="H164" s="59"/>
      <c r="I164" s="296"/>
      <c r="J164" s="59"/>
      <c r="K164" s="59"/>
      <c r="L164" s="59"/>
      <c r="M164" s="87"/>
      <c r="N164" s="87"/>
      <c r="O164" s="87"/>
      <c r="P164" s="87"/>
      <c r="Q164" s="87"/>
      <c r="R164" s="87"/>
      <c r="S164" s="87"/>
      <c r="T164" s="59"/>
      <c r="U164" s="59"/>
      <c r="V164" s="59"/>
      <c r="W164" s="59"/>
      <c r="X164" s="59"/>
      <c r="Y164" s="59"/>
    </row>
    <row r="165" spans="1:25" ht="12.75" customHeight="1" x14ac:dyDescent="0.2">
      <c r="A165" s="59"/>
      <c r="B165" s="87"/>
      <c r="C165" s="218"/>
      <c r="D165" s="87"/>
      <c r="E165" s="87"/>
      <c r="F165" s="87"/>
      <c r="G165" s="59"/>
      <c r="H165" s="59"/>
      <c r="I165" s="296"/>
      <c r="J165" s="59"/>
      <c r="K165" s="59"/>
      <c r="L165" s="59"/>
      <c r="M165" s="87"/>
      <c r="N165" s="87"/>
      <c r="O165" s="87"/>
      <c r="P165" s="87"/>
      <c r="Q165" s="87"/>
      <c r="R165" s="87"/>
      <c r="S165" s="87"/>
      <c r="T165" s="59"/>
      <c r="U165" s="59"/>
      <c r="V165" s="59"/>
      <c r="W165" s="59"/>
      <c r="X165" s="59"/>
      <c r="Y165" s="59"/>
    </row>
    <row r="166" spans="1:25" ht="12.75" customHeight="1" x14ac:dyDescent="0.2">
      <c r="A166" s="59"/>
      <c r="B166" s="87"/>
      <c r="C166" s="218"/>
      <c r="D166" s="87"/>
      <c r="E166" s="87"/>
      <c r="F166" s="87"/>
      <c r="G166" s="59"/>
      <c r="H166" s="59"/>
      <c r="I166" s="296"/>
      <c r="J166" s="59"/>
      <c r="K166" s="59"/>
      <c r="L166" s="59"/>
      <c r="M166" s="87"/>
      <c r="N166" s="87"/>
      <c r="O166" s="87"/>
      <c r="P166" s="87"/>
      <c r="Q166" s="87"/>
      <c r="R166" s="87"/>
      <c r="S166" s="87"/>
      <c r="T166" s="59"/>
      <c r="U166" s="59"/>
      <c r="V166" s="59"/>
      <c r="W166" s="59"/>
      <c r="X166" s="59"/>
      <c r="Y166" s="59"/>
    </row>
    <row r="167" spans="1:25" ht="12.75" customHeight="1" x14ac:dyDescent="0.2">
      <c r="A167" s="59"/>
      <c r="B167" s="87"/>
      <c r="C167" s="218"/>
      <c r="D167" s="87"/>
      <c r="E167" s="87"/>
      <c r="F167" s="87"/>
      <c r="G167" s="59"/>
      <c r="H167" s="59"/>
      <c r="I167" s="296"/>
      <c r="J167" s="59"/>
      <c r="K167" s="59"/>
      <c r="L167" s="59"/>
      <c r="M167" s="87"/>
      <c r="N167" s="87"/>
      <c r="O167" s="87"/>
      <c r="P167" s="87"/>
      <c r="Q167" s="87"/>
      <c r="R167" s="87"/>
      <c r="S167" s="87"/>
      <c r="T167" s="59"/>
      <c r="U167" s="59"/>
      <c r="V167" s="59"/>
      <c r="W167" s="59"/>
      <c r="X167" s="59"/>
      <c r="Y167" s="59"/>
    </row>
    <row r="168" spans="1:25" ht="12.75" customHeight="1" x14ac:dyDescent="0.2">
      <c r="A168" s="59"/>
      <c r="B168" s="87"/>
      <c r="C168" s="218"/>
      <c r="D168" s="87"/>
      <c r="E168" s="87"/>
      <c r="F168" s="87"/>
      <c r="G168" s="59"/>
      <c r="H168" s="59"/>
      <c r="I168" s="296"/>
      <c r="J168" s="59"/>
      <c r="K168" s="59"/>
      <c r="L168" s="59"/>
      <c r="M168" s="87"/>
      <c r="N168" s="87"/>
      <c r="O168" s="87"/>
      <c r="P168" s="87"/>
      <c r="Q168" s="87"/>
      <c r="R168" s="87"/>
      <c r="S168" s="87"/>
      <c r="T168" s="59"/>
      <c r="U168" s="59"/>
      <c r="V168" s="59"/>
      <c r="W168" s="59"/>
      <c r="X168" s="59"/>
      <c r="Y168" s="59"/>
    </row>
    <row r="169" spans="1:25" ht="12.75" customHeight="1" x14ac:dyDescent="0.2">
      <c r="A169" s="59"/>
      <c r="B169" s="87"/>
      <c r="C169" s="218"/>
      <c r="D169" s="87"/>
      <c r="E169" s="87"/>
      <c r="F169" s="87"/>
      <c r="G169" s="59"/>
      <c r="H169" s="59"/>
      <c r="I169" s="296"/>
      <c r="J169" s="59"/>
      <c r="K169" s="59"/>
      <c r="L169" s="59"/>
      <c r="M169" s="87"/>
      <c r="N169" s="87"/>
      <c r="O169" s="87"/>
      <c r="P169" s="87"/>
      <c r="Q169" s="87"/>
      <c r="R169" s="87"/>
      <c r="S169" s="87"/>
      <c r="T169" s="59"/>
      <c r="U169" s="59"/>
      <c r="V169" s="59"/>
      <c r="W169" s="59"/>
      <c r="X169" s="59"/>
      <c r="Y169" s="59"/>
    </row>
    <row r="170" spans="1:25" ht="12.75" customHeight="1" x14ac:dyDescent="0.2">
      <c r="A170" s="59"/>
      <c r="B170" s="87"/>
      <c r="C170" s="218"/>
      <c r="D170" s="87"/>
      <c r="E170" s="87"/>
      <c r="F170" s="87"/>
      <c r="G170" s="59"/>
      <c r="H170" s="59"/>
      <c r="I170" s="296"/>
      <c r="J170" s="59"/>
      <c r="K170" s="59"/>
      <c r="L170" s="59"/>
      <c r="M170" s="87"/>
      <c r="N170" s="87"/>
      <c r="O170" s="87"/>
      <c r="P170" s="87"/>
      <c r="Q170" s="87"/>
      <c r="R170" s="87"/>
      <c r="S170" s="87"/>
      <c r="T170" s="59"/>
      <c r="U170" s="59"/>
      <c r="V170" s="59"/>
      <c r="W170" s="59"/>
      <c r="X170" s="59"/>
      <c r="Y170" s="59"/>
    </row>
    <row r="171" spans="1:25" ht="12.75" customHeight="1" x14ac:dyDescent="0.2">
      <c r="A171" s="59"/>
      <c r="B171" s="87"/>
      <c r="C171" s="218"/>
      <c r="D171" s="87"/>
      <c r="E171" s="87"/>
      <c r="F171" s="87"/>
      <c r="G171" s="59"/>
      <c r="H171" s="59"/>
      <c r="I171" s="296"/>
      <c r="J171" s="59"/>
      <c r="K171" s="59"/>
      <c r="L171" s="59"/>
      <c r="M171" s="87"/>
      <c r="N171" s="87"/>
      <c r="O171" s="87"/>
      <c r="P171" s="87"/>
      <c r="Q171" s="87"/>
      <c r="R171" s="87"/>
      <c r="S171" s="87"/>
      <c r="T171" s="59"/>
      <c r="U171" s="59"/>
      <c r="V171" s="59"/>
      <c r="W171" s="59"/>
      <c r="X171" s="59"/>
      <c r="Y171" s="59"/>
    </row>
    <row r="172" spans="1:25" ht="12.75" customHeight="1" x14ac:dyDescent="0.2">
      <c r="A172" s="59"/>
      <c r="B172" s="87"/>
      <c r="C172" s="218"/>
      <c r="D172" s="87"/>
      <c r="E172" s="87"/>
      <c r="F172" s="87"/>
      <c r="G172" s="59"/>
      <c r="H172" s="59"/>
      <c r="I172" s="296"/>
      <c r="J172" s="59"/>
      <c r="K172" s="59"/>
      <c r="L172" s="59"/>
      <c r="M172" s="87"/>
      <c r="N172" s="87"/>
      <c r="O172" s="87"/>
      <c r="P172" s="87"/>
      <c r="Q172" s="87"/>
      <c r="R172" s="87"/>
      <c r="S172" s="87"/>
      <c r="T172" s="59"/>
      <c r="U172" s="59"/>
      <c r="V172" s="59"/>
      <c r="W172" s="59"/>
      <c r="X172" s="59"/>
      <c r="Y172" s="59"/>
    </row>
    <row r="173" spans="1:25" ht="12.75" customHeight="1" x14ac:dyDescent="0.2">
      <c r="A173" s="59"/>
      <c r="B173" s="87"/>
      <c r="C173" s="218"/>
      <c r="D173" s="87"/>
      <c r="E173" s="87"/>
      <c r="F173" s="87"/>
      <c r="G173" s="59"/>
      <c r="H173" s="59"/>
      <c r="I173" s="296"/>
      <c r="J173" s="59"/>
      <c r="K173" s="59"/>
      <c r="L173" s="59"/>
      <c r="M173" s="87"/>
      <c r="N173" s="87"/>
      <c r="O173" s="87"/>
      <c r="P173" s="87"/>
      <c r="Q173" s="87"/>
      <c r="R173" s="87"/>
      <c r="S173" s="87"/>
      <c r="T173" s="59"/>
      <c r="U173" s="59"/>
      <c r="V173" s="59"/>
      <c r="W173" s="59"/>
      <c r="X173" s="59"/>
      <c r="Y173" s="59"/>
    </row>
    <row r="174" spans="1:25" ht="12.75" customHeight="1" x14ac:dyDescent="0.2">
      <c r="A174" s="59"/>
      <c r="B174" s="87"/>
      <c r="C174" s="218"/>
      <c r="D174" s="87"/>
      <c r="E174" s="87"/>
      <c r="F174" s="87"/>
      <c r="G174" s="59"/>
      <c r="H174" s="59"/>
      <c r="I174" s="296"/>
      <c r="J174" s="59"/>
      <c r="K174" s="59"/>
      <c r="L174" s="59"/>
      <c r="M174" s="87"/>
      <c r="N174" s="87"/>
      <c r="O174" s="87"/>
      <c r="P174" s="87"/>
      <c r="Q174" s="87"/>
      <c r="R174" s="87"/>
      <c r="S174" s="87"/>
      <c r="T174" s="59"/>
      <c r="U174" s="59"/>
      <c r="V174" s="59"/>
      <c r="W174" s="59"/>
      <c r="X174" s="59"/>
      <c r="Y174" s="59"/>
    </row>
    <row r="175" spans="1:25" ht="12.75" customHeight="1" x14ac:dyDescent="0.2">
      <c r="A175" s="59"/>
      <c r="B175" s="87"/>
      <c r="C175" s="218"/>
      <c r="D175" s="87"/>
      <c r="E175" s="87"/>
      <c r="F175" s="87"/>
      <c r="G175" s="59"/>
      <c r="H175" s="59"/>
      <c r="I175" s="296"/>
      <c r="J175" s="59"/>
      <c r="K175" s="59"/>
      <c r="L175" s="59"/>
      <c r="M175" s="87"/>
      <c r="N175" s="87"/>
      <c r="O175" s="87"/>
      <c r="P175" s="87"/>
      <c r="Q175" s="87"/>
      <c r="R175" s="87"/>
      <c r="S175" s="87"/>
      <c r="T175" s="59"/>
      <c r="U175" s="59"/>
      <c r="V175" s="59"/>
      <c r="W175" s="59"/>
      <c r="X175" s="59"/>
      <c r="Y175" s="59"/>
    </row>
    <row r="176" spans="1:25" ht="12.75" customHeight="1" x14ac:dyDescent="0.2">
      <c r="A176" s="59"/>
      <c r="B176" s="87"/>
      <c r="C176" s="218"/>
      <c r="D176" s="87"/>
      <c r="E176" s="87"/>
      <c r="F176" s="87"/>
      <c r="G176" s="59"/>
      <c r="H176" s="59"/>
      <c r="I176" s="296"/>
      <c r="J176" s="59"/>
      <c r="K176" s="59"/>
      <c r="L176" s="59"/>
      <c r="M176" s="87"/>
      <c r="N176" s="87"/>
      <c r="O176" s="87"/>
      <c r="P176" s="87"/>
      <c r="Q176" s="87"/>
      <c r="R176" s="87"/>
      <c r="S176" s="87"/>
      <c r="T176" s="59"/>
      <c r="U176" s="59"/>
      <c r="V176" s="59"/>
      <c r="W176" s="59"/>
      <c r="X176" s="59"/>
      <c r="Y176" s="59"/>
    </row>
    <row r="177" spans="1:25" ht="12.75" customHeight="1" x14ac:dyDescent="0.2">
      <c r="A177" s="59"/>
      <c r="B177" s="87"/>
      <c r="C177" s="218"/>
      <c r="D177" s="87"/>
      <c r="E177" s="87"/>
      <c r="F177" s="87"/>
      <c r="G177" s="59"/>
      <c r="H177" s="59"/>
      <c r="I177" s="296"/>
      <c r="J177" s="59"/>
      <c r="K177" s="59"/>
      <c r="L177" s="59"/>
      <c r="M177" s="87"/>
      <c r="N177" s="87"/>
      <c r="O177" s="87"/>
      <c r="P177" s="87"/>
      <c r="Q177" s="87"/>
      <c r="R177" s="87"/>
      <c r="S177" s="87"/>
      <c r="T177" s="59"/>
      <c r="U177" s="59"/>
      <c r="V177" s="59"/>
      <c r="W177" s="59"/>
      <c r="X177" s="59"/>
      <c r="Y177" s="59"/>
    </row>
    <row r="178" spans="1:25" ht="12.75" customHeight="1" x14ac:dyDescent="0.2">
      <c r="A178" s="59"/>
      <c r="B178" s="87"/>
      <c r="C178" s="218"/>
      <c r="D178" s="87"/>
      <c r="E178" s="87"/>
      <c r="F178" s="87"/>
      <c r="G178" s="59"/>
      <c r="H178" s="59"/>
      <c r="I178" s="296"/>
      <c r="J178" s="59"/>
      <c r="K178" s="59"/>
      <c r="L178" s="59"/>
      <c r="M178" s="87"/>
      <c r="N178" s="87"/>
      <c r="O178" s="87"/>
      <c r="P178" s="87"/>
      <c r="Q178" s="87"/>
      <c r="R178" s="87"/>
      <c r="S178" s="87"/>
      <c r="T178" s="59"/>
      <c r="U178" s="59"/>
      <c r="V178" s="59"/>
      <c r="W178" s="59"/>
      <c r="X178" s="59"/>
      <c r="Y178" s="59"/>
    </row>
    <row r="179" spans="1:25" ht="12.75" customHeight="1" x14ac:dyDescent="0.2">
      <c r="A179" s="59"/>
      <c r="B179" s="87"/>
      <c r="C179" s="218"/>
      <c r="D179" s="87"/>
      <c r="E179" s="87"/>
      <c r="F179" s="87"/>
      <c r="G179" s="59"/>
      <c r="H179" s="59"/>
      <c r="I179" s="296"/>
      <c r="J179" s="59"/>
      <c r="K179" s="59"/>
      <c r="L179" s="59"/>
      <c r="M179" s="87"/>
      <c r="N179" s="87"/>
      <c r="O179" s="87"/>
      <c r="P179" s="87"/>
      <c r="Q179" s="87"/>
      <c r="R179" s="87"/>
      <c r="S179" s="87"/>
      <c r="T179" s="59"/>
      <c r="U179" s="59"/>
      <c r="V179" s="59"/>
      <c r="W179" s="59"/>
      <c r="X179" s="59"/>
      <c r="Y179" s="59"/>
    </row>
    <row r="180" spans="1:25" ht="12.75" customHeight="1" x14ac:dyDescent="0.2">
      <c r="A180" s="59"/>
      <c r="B180" s="87"/>
      <c r="C180" s="218"/>
      <c r="D180" s="87"/>
      <c r="E180" s="87"/>
      <c r="F180" s="87"/>
      <c r="G180" s="59"/>
      <c r="H180" s="59"/>
      <c r="I180" s="296"/>
      <c r="J180" s="59"/>
      <c r="K180" s="59"/>
      <c r="L180" s="59"/>
      <c r="M180" s="87"/>
      <c r="N180" s="87"/>
      <c r="O180" s="87"/>
      <c r="P180" s="87"/>
      <c r="Q180" s="87"/>
      <c r="R180" s="87"/>
      <c r="S180" s="87"/>
      <c r="T180" s="59"/>
      <c r="U180" s="59"/>
      <c r="V180" s="59"/>
      <c r="W180" s="59"/>
      <c r="X180" s="59"/>
      <c r="Y180" s="59"/>
    </row>
    <row r="181" spans="1:25" ht="12.75" customHeight="1" x14ac:dyDescent="0.2">
      <c r="A181" s="59"/>
      <c r="B181" s="87"/>
      <c r="C181" s="218"/>
      <c r="D181" s="87"/>
      <c r="E181" s="87"/>
      <c r="F181" s="87"/>
      <c r="G181" s="59"/>
      <c r="H181" s="59"/>
      <c r="I181" s="296"/>
      <c r="J181" s="59"/>
      <c r="K181" s="59"/>
      <c r="L181" s="59"/>
      <c r="M181" s="87"/>
      <c r="N181" s="87"/>
      <c r="O181" s="87"/>
      <c r="P181" s="87"/>
      <c r="Q181" s="87"/>
      <c r="R181" s="87"/>
      <c r="S181" s="87"/>
      <c r="T181" s="59"/>
      <c r="U181" s="59"/>
      <c r="V181" s="59"/>
      <c r="W181" s="59"/>
      <c r="X181" s="59"/>
      <c r="Y181" s="59"/>
    </row>
    <row r="182" spans="1:25" ht="12.75" customHeight="1" x14ac:dyDescent="0.2">
      <c r="A182" s="59"/>
      <c r="B182" s="87"/>
      <c r="C182" s="218"/>
      <c r="D182" s="87"/>
      <c r="E182" s="87"/>
      <c r="F182" s="87"/>
      <c r="G182" s="59"/>
      <c r="H182" s="59"/>
      <c r="I182" s="296"/>
      <c r="J182" s="59"/>
      <c r="K182" s="59"/>
      <c r="L182" s="59"/>
      <c r="M182" s="87"/>
      <c r="N182" s="87"/>
      <c r="O182" s="87"/>
      <c r="P182" s="87"/>
      <c r="Q182" s="87"/>
      <c r="R182" s="87"/>
      <c r="S182" s="87"/>
      <c r="T182" s="59"/>
      <c r="U182" s="59"/>
      <c r="V182" s="59"/>
      <c r="W182" s="59"/>
      <c r="X182" s="59"/>
      <c r="Y182" s="59"/>
    </row>
    <row r="183" spans="1:25" ht="12.75" customHeight="1" x14ac:dyDescent="0.2">
      <c r="A183" s="59"/>
      <c r="B183" s="87"/>
      <c r="C183" s="218"/>
      <c r="D183" s="87"/>
      <c r="E183" s="87"/>
      <c r="F183" s="87"/>
      <c r="G183" s="59"/>
      <c r="H183" s="59"/>
      <c r="I183" s="296"/>
      <c r="J183" s="59"/>
      <c r="K183" s="59"/>
      <c r="L183" s="59"/>
      <c r="M183" s="87"/>
      <c r="N183" s="87"/>
      <c r="O183" s="87"/>
      <c r="P183" s="87"/>
      <c r="Q183" s="87"/>
      <c r="R183" s="87"/>
      <c r="S183" s="87"/>
      <c r="T183" s="59"/>
      <c r="U183" s="59"/>
      <c r="V183" s="59"/>
      <c r="W183" s="59"/>
      <c r="X183" s="59"/>
      <c r="Y183" s="59"/>
    </row>
    <row r="184" spans="1:25" ht="12.75" customHeight="1" x14ac:dyDescent="0.2">
      <c r="A184" s="59"/>
      <c r="B184" s="87"/>
      <c r="C184" s="218"/>
      <c r="D184" s="87"/>
      <c r="E184" s="87"/>
      <c r="F184" s="87"/>
      <c r="G184" s="59"/>
      <c r="H184" s="59"/>
      <c r="I184" s="296"/>
      <c r="J184" s="59"/>
      <c r="K184" s="59"/>
      <c r="L184" s="59"/>
      <c r="M184" s="87"/>
      <c r="N184" s="87"/>
      <c r="O184" s="87"/>
      <c r="P184" s="87"/>
      <c r="Q184" s="87"/>
      <c r="R184" s="87"/>
      <c r="S184" s="87"/>
      <c r="T184" s="59"/>
      <c r="U184" s="59"/>
      <c r="V184" s="59"/>
      <c r="W184" s="59"/>
      <c r="X184" s="59"/>
      <c r="Y184" s="59"/>
    </row>
    <row r="185" spans="1:25" ht="12.75" customHeight="1" x14ac:dyDescent="0.2">
      <c r="A185" s="59"/>
      <c r="B185" s="87"/>
      <c r="C185" s="218"/>
      <c r="D185" s="87"/>
      <c r="E185" s="87"/>
      <c r="F185" s="87"/>
      <c r="G185" s="59"/>
      <c r="H185" s="59"/>
      <c r="I185" s="296"/>
      <c r="J185" s="59"/>
      <c r="K185" s="59"/>
      <c r="L185" s="59"/>
      <c r="M185" s="87"/>
      <c r="N185" s="87"/>
      <c r="O185" s="87"/>
      <c r="P185" s="87"/>
      <c r="Q185" s="87"/>
      <c r="R185" s="87"/>
      <c r="S185" s="87"/>
      <c r="T185" s="59"/>
      <c r="U185" s="59"/>
      <c r="V185" s="59"/>
      <c r="W185" s="59"/>
      <c r="X185" s="59"/>
      <c r="Y185" s="59"/>
    </row>
    <row r="186" spans="1:25" ht="12.75" customHeight="1" x14ac:dyDescent="0.2">
      <c r="A186" s="59"/>
      <c r="B186" s="87"/>
      <c r="C186" s="218"/>
      <c r="D186" s="87"/>
      <c r="E186" s="87"/>
      <c r="F186" s="87"/>
      <c r="G186" s="59"/>
      <c r="H186" s="59"/>
      <c r="I186" s="296"/>
      <c r="J186" s="59"/>
      <c r="K186" s="59"/>
      <c r="L186" s="59"/>
      <c r="M186" s="87"/>
      <c r="N186" s="87"/>
      <c r="O186" s="87"/>
      <c r="P186" s="87"/>
      <c r="Q186" s="87"/>
      <c r="R186" s="87"/>
      <c r="S186" s="87"/>
      <c r="T186" s="59"/>
      <c r="U186" s="59"/>
      <c r="V186" s="59"/>
      <c r="W186" s="59"/>
      <c r="X186" s="59"/>
      <c r="Y186" s="59"/>
    </row>
    <row r="187" spans="1:25" ht="12.75" customHeight="1" x14ac:dyDescent="0.2">
      <c r="A187" s="59"/>
      <c r="B187" s="87"/>
      <c r="C187" s="218"/>
      <c r="D187" s="87"/>
      <c r="E187" s="87"/>
      <c r="F187" s="87"/>
      <c r="G187" s="59"/>
      <c r="H187" s="59"/>
      <c r="I187" s="296"/>
      <c r="J187" s="59"/>
      <c r="K187" s="59"/>
      <c r="L187" s="59"/>
      <c r="M187" s="87"/>
      <c r="N187" s="87"/>
      <c r="O187" s="87"/>
      <c r="P187" s="87"/>
      <c r="Q187" s="87"/>
      <c r="R187" s="87"/>
      <c r="S187" s="87"/>
      <c r="T187" s="59"/>
      <c r="U187" s="59"/>
      <c r="V187" s="59"/>
      <c r="W187" s="59"/>
      <c r="X187" s="59"/>
      <c r="Y187" s="59"/>
    </row>
    <row r="188" spans="1:25" ht="12.75" customHeight="1" x14ac:dyDescent="0.2">
      <c r="A188" s="59"/>
      <c r="B188" s="87"/>
      <c r="C188" s="218"/>
      <c r="D188" s="87"/>
      <c r="E188" s="87"/>
      <c r="F188" s="87"/>
      <c r="G188" s="59"/>
      <c r="H188" s="59"/>
      <c r="I188" s="296"/>
      <c r="J188" s="59"/>
      <c r="K188" s="59"/>
      <c r="L188" s="59"/>
      <c r="M188" s="87"/>
      <c r="N188" s="87"/>
      <c r="O188" s="87"/>
      <c r="P188" s="87"/>
      <c r="Q188" s="87"/>
      <c r="R188" s="87"/>
      <c r="S188" s="87"/>
      <c r="T188" s="59"/>
      <c r="U188" s="59"/>
      <c r="V188" s="59"/>
      <c r="W188" s="59"/>
      <c r="X188" s="59"/>
      <c r="Y188" s="59"/>
    </row>
    <row r="189" spans="1:25" ht="12.75" customHeight="1" x14ac:dyDescent="0.2">
      <c r="A189" s="59"/>
      <c r="B189" s="87"/>
      <c r="C189" s="218"/>
      <c r="D189" s="87"/>
      <c r="E189" s="87"/>
      <c r="F189" s="87"/>
      <c r="G189" s="59"/>
      <c r="H189" s="59"/>
      <c r="I189" s="296"/>
      <c r="J189" s="59"/>
      <c r="K189" s="59"/>
      <c r="L189" s="59"/>
      <c r="M189" s="87"/>
      <c r="N189" s="87"/>
      <c r="O189" s="87"/>
      <c r="P189" s="87"/>
      <c r="Q189" s="87"/>
      <c r="R189" s="87"/>
      <c r="S189" s="87"/>
      <c r="T189" s="59"/>
      <c r="U189" s="59"/>
      <c r="V189" s="59"/>
      <c r="W189" s="59"/>
      <c r="X189" s="59"/>
      <c r="Y189" s="59"/>
    </row>
    <row r="190" spans="1:25" ht="12.75" customHeight="1" x14ac:dyDescent="0.2">
      <c r="A190" s="59"/>
      <c r="B190" s="87"/>
      <c r="C190" s="218"/>
      <c r="D190" s="87"/>
      <c r="E190" s="87"/>
      <c r="F190" s="87"/>
      <c r="G190" s="59"/>
      <c r="H190" s="59"/>
      <c r="I190" s="296"/>
      <c r="J190" s="59"/>
      <c r="K190" s="59"/>
      <c r="L190" s="59"/>
      <c r="M190" s="87"/>
      <c r="N190" s="87"/>
      <c r="O190" s="87"/>
      <c r="P190" s="87"/>
      <c r="Q190" s="87"/>
      <c r="R190" s="87"/>
      <c r="S190" s="87"/>
      <c r="T190" s="59"/>
      <c r="U190" s="59"/>
      <c r="V190" s="59"/>
      <c r="W190" s="59"/>
      <c r="X190" s="59"/>
      <c r="Y190" s="59"/>
    </row>
    <row r="191" spans="1:25" ht="12.75" customHeight="1" x14ac:dyDescent="0.2">
      <c r="A191" s="59"/>
      <c r="B191" s="87"/>
      <c r="C191" s="218"/>
      <c r="D191" s="87"/>
      <c r="E191" s="87"/>
      <c r="F191" s="87"/>
      <c r="G191" s="59"/>
      <c r="H191" s="59"/>
      <c r="I191" s="296"/>
      <c r="J191" s="59"/>
      <c r="K191" s="59"/>
      <c r="L191" s="59"/>
      <c r="M191" s="87"/>
      <c r="N191" s="87"/>
      <c r="O191" s="87"/>
      <c r="P191" s="87"/>
      <c r="Q191" s="87"/>
      <c r="R191" s="87"/>
      <c r="S191" s="87"/>
      <c r="T191" s="59"/>
      <c r="U191" s="59"/>
      <c r="V191" s="59"/>
      <c r="W191" s="59"/>
      <c r="X191" s="59"/>
      <c r="Y191" s="59"/>
    </row>
    <row r="192" spans="1:25" ht="12.75" customHeight="1" x14ac:dyDescent="0.2">
      <c r="A192" s="59"/>
      <c r="B192" s="87"/>
      <c r="C192" s="218"/>
      <c r="D192" s="87"/>
      <c r="E192" s="87"/>
      <c r="F192" s="87"/>
      <c r="G192" s="59"/>
      <c r="H192" s="59"/>
      <c r="I192" s="296"/>
      <c r="J192" s="59"/>
      <c r="K192" s="59"/>
      <c r="L192" s="59"/>
      <c r="M192" s="87"/>
      <c r="N192" s="87"/>
      <c r="O192" s="87"/>
      <c r="P192" s="87"/>
      <c r="Q192" s="87"/>
      <c r="R192" s="87"/>
      <c r="S192" s="87"/>
      <c r="T192" s="59"/>
      <c r="U192" s="59"/>
      <c r="V192" s="59"/>
      <c r="W192" s="59"/>
      <c r="X192" s="59"/>
      <c r="Y192" s="59"/>
    </row>
    <row r="193" spans="1:25" ht="12.75" customHeight="1" x14ac:dyDescent="0.2">
      <c r="A193" s="59"/>
      <c r="B193" s="87"/>
      <c r="C193" s="218"/>
      <c r="D193" s="87"/>
      <c r="E193" s="87"/>
      <c r="F193" s="87"/>
      <c r="G193" s="59"/>
      <c r="H193" s="59"/>
      <c r="I193" s="296"/>
      <c r="J193" s="59"/>
      <c r="K193" s="59"/>
      <c r="L193" s="59"/>
      <c r="M193" s="87"/>
      <c r="N193" s="87"/>
      <c r="O193" s="87"/>
      <c r="P193" s="87"/>
      <c r="Q193" s="87"/>
      <c r="R193" s="87"/>
      <c r="S193" s="87"/>
      <c r="T193" s="59"/>
      <c r="U193" s="59"/>
      <c r="V193" s="59"/>
      <c r="W193" s="59"/>
      <c r="X193" s="59"/>
      <c r="Y193" s="59"/>
    </row>
    <row r="194" spans="1:25" ht="12.75" customHeight="1" x14ac:dyDescent="0.2">
      <c r="A194" s="59"/>
      <c r="B194" s="87"/>
      <c r="C194" s="218"/>
      <c r="D194" s="87"/>
      <c r="E194" s="87"/>
      <c r="F194" s="87"/>
      <c r="G194" s="59"/>
      <c r="H194" s="59"/>
      <c r="I194" s="296"/>
      <c r="J194" s="59"/>
      <c r="K194" s="59"/>
      <c r="L194" s="59"/>
      <c r="M194" s="87"/>
      <c r="N194" s="87"/>
      <c r="O194" s="87"/>
      <c r="P194" s="87"/>
      <c r="Q194" s="87"/>
      <c r="R194" s="87"/>
      <c r="S194" s="87"/>
      <c r="T194" s="59"/>
      <c r="U194" s="59"/>
      <c r="V194" s="59"/>
      <c r="W194" s="59"/>
      <c r="X194" s="59"/>
      <c r="Y194" s="59"/>
    </row>
    <row r="195" spans="1:25" ht="12.75" customHeight="1" x14ac:dyDescent="0.2">
      <c r="A195" s="59"/>
      <c r="B195" s="87"/>
      <c r="C195" s="218"/>
      <c r="D195" s="87"/>
      <c r="E195" s="87"/>
      <c r="F195" s="87"/>
      <c r="G195" s="59"/>
      <c r="H195" s="59"/>
      <c r="I195" s="296"/>
      <c r="J195" s="59"/>
      <c r="K195" s="59"/>
      <c r="L195" s="59"/>
      <c r="M195" s="87"/>
      <c r="N195" s="87"/>
      <c r="O195" s="87"/>
      <c r="P195" s="87"/>
      <c r="Q195" s="87"/>
      <c r="R195" s="87"/>
      <c r="S195" s="87"/>
      <c r="T195" s="59"/>
      <c r="U195" s="59"/>
      <c r="V195" s="59"/>
      <c r="W195" s="59"/>
      <c r="X195" s="59"/>
      <c r="Y195" s="59"/>
    </row>
    <row r="196" spans="1:25" ht="12.75" customHeight="1" x14ac:dyDescent="0.2">
      <c r="A196" s="59"/>
      <c r="B196" s="87"/>
      <c r="C196" s="218"/>
      <c r="D196" s="87"/>
      <c r="E196" s="87"/>
      <c r="F196" s="87"/>
      <c r="G196" s="59"/>
      <c r="H196" s="59"/>
      <c r="I196" s="296"/>
      <c r="J196" s="59"/>
      <c r="K196" s="59"/>
      <c r="L196" s="59"/>
      <c r="M196" s="87"/>
      <c r="N196" s="87"/>
      <c r="O196" s="87"/>
      <c r="P196" s="87"/>
      <c r="Q196" s="87"/>
      <c r="R196" s="87"/>
      <c r="S196" s="87"/>
      <c r="T196" s="59"/>
      <c r="U196" s="59"/>
      <c r="V196" s="59"/>
      <c r="W196" s="59"/>
      <c r="X196" s="59"/>
      <c r="Y196" s="59"/>
    </row>
    <row r="197" spans="1:25" ht="12.75" customHeight="1" x14ac:dyDescent="0.2">
      <c r="A197" s="59"/>
      <c r="B197" s="87"/>
      <c r="C197" s="218"/>
      <c r="D197" s="87"/>
      <c r="E197" s="87"/>
      <c r="F197" s="87"/>
      <c r="G197" s="59"/>
      <c r="H197" s="59"/>
      <c r="I197" s="296"/>
      <c r="J197" s="59"/>
      <c r="K197" s="59"/>
      <c r="L197" s="59"/>
      <c r="M197" s="87"/>
      <c r="N197" s="87"/>
      <c r="O197" s="87"/>
      <c r="P197" s="87"/>
      <c r="Q197" s="87"/>
      <c r="R197" s="87"/>
      <c r="S197" s="87"/>
      <c r="T197" s="59"/>
      <c r="U197" s="59"/>
      <c r="V197" s="59"/>
      <c r="W197" s="59"/>
      <c r="X197" s="59"/>
      <c r="Y197" s="59"/>
    </row>
    <row r="198" spans="1:25" ht="12.75" customHeight="1" x14ac:dyDescent="0.2">
      <c r="A198" s="59"/>
      <c r="B198" s="87"/>
      <c r="C198" s="218"/>
      <c r="D198" s="87"/>
      <c r="E198" s="87"/>
      <c r="F198" s="87"/>
      <c r="G198" s="59"/>
      <c r="H198" s="59"/>
      <c r="I198" s="296"/>
      <c r="J198" s="59"/>
      <c r="K198" s="59"/>
      <c r="L198" s="59"/>
      <c r="M198" s="87"/>
      <c r="N198" s="87"/>
      <c r="O198" s="87"/>
      <c r="P198" s="87"/>
      <c r="Q198" s="87"/>
      <c r="R198" s="87"/>
      <c r="S198" s="87"/>
      <c r="T198" s="59"/>
      <c r="U198" s="59"/>
      <c r="V198" s="59"/>
      <c r="W198" s="59"/>
      <c r="X198" s="59"/>
      <c r="Y198" s="59"/>
    </row>
    <row r="199" spans="1:25" ht="12.75" customHeight="1" x14ac:dyDescent="0.2">
      <c r="A199" s="59"/>
      <c r="B199" s="87"/>
      <c r="C199" s="218"/>
      <c r="D199" s="87"/>
      <c r="E199" s="87"/>
      <c r="F199" s="87"/>
      <c r="G199" s="59"/>
      <c r="H199" s="59"/>
      <c r="I199" s="296"/>
      <c r="J199" s="59"/>
      <c r="K199" s="59"/>
      <c r="L199" s="59"/>
      <c r="M199" s="87"/>
      <c r="N199" s="87"/>
      <c r="O199" s="87"/>
      <c r="P199" s="87"/>
      <c r="Q199" s="87"/>
      <c r="R199" s="87"/>
      <c r="S199" s="87"/>
      <c r="T199" s="59"/>
      <c r="U199" s="59"/>
      <c r="V199" s="59"/>
      <c r="W199" s="59"/>
      <c r="X199" s="59"/>
      <c r="Y199" s="59"/>
    </row>
    <row r="200" spans="1:25" ht="12.75" customHeight="1" x14ac:dyDescent="0.2">
      <c r="A200" s="59"/>
      <c r="B200" s="87"/>
      <c r="C200" s="218"/>
      <c r="D200" s="87"/>
      <c r="E200" s="87"/>
      <c r="F200" s="87"/>
      <c r="G200" s="59"/>
      <c r="H200" s="59"/>
      <c r="I200" s="296"/>
      <c r="J200" s="59"/>
      <c r="K200" s="59"/>
      <c r="L200" s="59"/>
      <c r="M200" s="87"/>
      <c r="N200" s="87"/>
      <c r="O200" s="87"/>
      <c r="P200" s="87"/>
      <c r="Q200" s="87"/>
      <c r="R200" s="87"/>
      <c r="S200" s="87"/>
      <c r="T200" s="59"/>
      <c r="U200" s="59"/>
      <c r="V200" s="59"/>
      <c r="W200" s="59"/>
      <c r="X200" s="59"/>
      <c r="Y200" s="59"/>
    </row>
    <row r="201" spans="1:25" ht="12.75" customHeight="1" x14ac:dyDescent="0.2">
      <c r="A201" s="59"/>
      <c r="B201" s="87"/>
      <c r="C201" s="218"/>
      <c r="D201" s="87"/>
      <c r="E201" s="87"/>
      <c r="F201" s="87"/>
      <c r="G201" s="59"/>
      <c r="H201" s="59"/>
      <c r="I201" s="296"/>
      <c r="J201" s="59"/>
      <c r="K201" s="59"/>
      <c r="L201" s="59"/>
      <c r="M201" s="87"/>
      <c r="N201" s="87"/>
      <c r="O201" s="87"/>
      <c r="P201" s="87"/>
      <c r="Q201" s="87"/>
      <c r="R201" s="87"/>
      <c r="S201" s="87"/>
      <c r="T201" s="59"/>
      <c r="U201" s="59"/>
      <c r="V201" s="59"/>
      <c r="W201" s="59"/>
      <c r="X201" s="59"/>
      <c r="Y201" s="59"/>
    </row>
    <row r="202" spans="1:25" ht="12.75" customHeight="1" x14ac:dyDescent="0.2">
      <c r="A202" s="59"/>
      <c r="B202" s="87"/>
      <c r="C202" s="218"/>
      <c r="D202" s="87"/>
      <c r="E202" s="87"/>
      <c r="F202" s="87"/>
      <c r="G202" s="59"/>
      <c r="H202" s="59"/>
      <c r="I202" s="296"/>
      <c r="J202" s="59"/>
      <c r="K202" s="59"/>
      <c r="L202" s="59"/>
      <c r="M202" s="87"/>
      <c r="N202" s="87"/>
      <c r="O202" s="87"/>
      <c r="P202" s="87"/>
      <c r="Q202" s="87"/>
      <c r="R202" s="87"/>
      <c r="S202" s="87"/>
      <c r="T202" s="59"/>
      <c r="U202" s="59"/>
      <c r="V202" s="59"/>
      <c r="W202" s="59"/>
      <c r="X202" s="59"/>
      <c r="Y202" s="59"/>
    </row>
    <row r="203" spans="1:25" ht="12.75" customHeight="1" x14ac:dyDescent="0.2">
      <c r="A203" s="59"/>
      <c r="B203" s="87"/>
      <c r="C203" s="218"/>
      <c r="D203" s="87"/>
      <c r="E203" s="87"/>
      <c r="F203" s="87"/>
      <c r="G203" s="59"/>
      <c r="H203" s="59"/>
      <c r="I203" s="296"/>
      <c r="J203" s="59"/>
      <c r="K203" s="59"/>
      <c r="L203" s="59"/>
      <c r="M203" s="87"/>
      <c r="N203" s="87"/>
      <c r="O203" s="87"/>
      <c r="P203" s="87"/>
      <c r="Q203" s="87"/>
      <c r="R203" s="87"/>
      <c r="S203" s="87"/>
      <c r="T203" s="59"/>
      <c r="U203" s="59"/>
      <c r="V203" s="59"/>
      <c r="W203" s="59"/>
      <c r="X203" s="59"/>
      <c r="Y203" s="59"/>
    </row>
    <row r="204" spans="1:25" ht="12.75" customHeight="1" x14ac:dyDescent="0.2">
      <c r="A204" s="59"/>
      <c r="B204" s="87"/>
      <c r="C204" s="218"/>
      <c r="D204" s="87"/>
      <c r="E204" s="87"/>
      <c r="F204" s="87"/>
      <c r="G204" s="59"/>
      <c r="H204" s="59"/>
      <c r="I204" s="296"/>
      <c r="J204" s="59"/>
      <c r="K204" s="59"/>
      <c r="L204" s="59"/>
      <c r="M204" s="87"/>
      <c r="N204" s="87"/>
      <c r="O204" s="87"/>
      <c r="P204" s="87"/>
      <c r="Q204" s="87"/>
      <c r="R204" s="87"/>
      <c r="S204" s="87"/>
      <c r="T204" s="59"/>
      <c r="U204" s="59"/>
      <c r="V204" s="59"/>
      <c r="W204" s="59"/>
      <c r="X204" s="59"/>
      <c r="Y204" s="59"/>
    </row>
    <row r="205" spans="1:25" ht="12.75" customHeight="1" x14ac:dyDescent="0.2">
      <c r="A205" s="59"/>
      <c r="B205" s="87"/>
      <c r="C205" s="218"/>
      <c r="D205" s="87"/>
      <c r="E205" s="87"/>
      <c r="F205" s="87"/>
      <c r="G205" s="59"/>
      <c r="H205" s="59"/>
      <c r="I205" s="296"/>
      <c r="J205" s="59"/>
      <c r="K205" s="59"/>
      <c r="L205" s="59"/>
      <c r="M205" s="87"/>
      <c r="N205" s="87"/>
      <c r="O205" s="87"/>
      <c r="P205" s="87"/>
      <c r="Q205" s="87"/>
      <c r="R205" s="87"/>
      <c r="S205" s="87"/>
      <c r="T205" s="59"/>
      <c r="U205" s="59"/>
      <c r="V205" s="59"/>
      <c r="W205" s="59"/>
      <c r="X205" s="59"/>
      <c r="Y205" s="59"/>
    </row>
    <row r="206" spans="1:25" ht="12.75" customHeight="1" x14ac:dyDescent="0.2">
      <c r="A206" s="59"/>
      <c r="B206" s="87"/>
      <c r="C206" s="218"/>
      <c r="D206" s="87"/>
      <c r="E206" s="87"/>
      <c r="F206" s="87"/>
      <c r="G206" s="59"/>
      <c r="H206" s="59"/>
      <c r="I206" s="296"/>
      <c r="J206" s="59"/>
      <c r="K206" s="59"/>
      <c r="L206" s="59"/>
      <c r="M206" s="87"/>
      <c r="N206" s="87"/>
      <c r="O206" s="87"/>
      <c r="P206" s="87"/>
      <c r="Q206" s="87"/>
      <c r="R206" s="87"/>
      <c r="S206" s="87"/>
      <c r="T206" s="59"/>
      <c r="U206" s="59"/>
      <c r="V206" s="59"/>
      <c r="W206" s="59"/>
      <c r="X206" s="59"/>
      <c r="Y206" s="59"/>
    </row>
    <row r="207" spans="1:25" ht="12.75" customHeight="1" x14ac:dyDescent="0.2">
      <c r="A207" s="59"/>
      <c r="B207" s="87"/>
      <c r="C207" s="218"/>
      <c r="D207" s="87"/>
      <c r="E207" s="87"/>
      <c r="F207" s="87"/>
      <c r="G207" s="59"/>
      <c r="H207" s="59"/>
      <c r="I207" s="296"/>
      <c r="J207" s="59"/>
      <c r="K207" s="59"/>
      <c r="L207" s="59"/>
      <c r="M207" s="87"/>
      <c r="N207" s="87"/>
      <c r="O207" s="87"/>
      <c r="P207" s="87"/>
      <c r="Q207" s="87"/>
      <c r="R207" s="87"/>
      <c r="S207" s="87"/>
      <c r="T207" s="59"/>
      <c r="U207" s="59"/>
      <c r="V207" s="59"/>
      <c r="W207" s="59"/>
      <c r="X207" s="59"/>
      <c r="Y207" s="59"/>
    </row>
    <row r="208" spans="1:25" ht="12.75" customHeight="1" x14ac:dyDescent="0.2">
      <c r="A208" s="59"/>
      <c r="B208" s="87"/>
      <c r="C208" s="218"/>
      <c r="D208" s="87"/>
      <c r="E208" s="87"/>
      <c r="F208" s="87"/>
      <c r="G208" s="59"/>
      <c r="H208" s="59"/>
      <c r="I208" s="296"/>
      <c r="J208" s="59"/>
      <c r="K208" s="59"/>
      <c r="L208" s="59"/>
      <c r="M208" s="87"/>
      <c r="N208" s="87"/>
      <c r="O208" s="87"/>
      <c r="P208" s="87"/>
      <c r="Q208" s="87"/>
      <c r="R208" s="87"/>
      <c r="S208" s="87"/>
      <c r="T208" s="59"/>
      <c r="U208" s="59"/>
      <c r="V208" s="59"/>
      <c r="W208" s="59"/>
      <c r="X208" s="59"/>
      <c r="Y208" s="59"/>
    </row>
    <row r="209" spans="1:25" ht="12.75" customHeight="1" x14ac:dyDescent="0.2">
      <c r="A209" s="59"/>
      <c r="B209" s="87"/>
      <c r="C209" s="218"/>
      <c r="D209" s="87"/>
      <c r="E209" s="87"/>
      <c r="F209" s="87"/>
      <c r="G209" s="59"/>
      <c r="H209" s="59"/>
      <c r="I209" s="296"/>
      <c r="J209" s="59"/>
      <c r="K209" s="59"/>
      <c r="L209" s="59"/>
      <c r="M209" s="87"/>
      <c r="N209" s="87"/>
      <c r="O209" s="87"/>
      <c r="P209" s="87"/>
      <c r="Q209" s="87"/>
      <c r="R209" s="87"/>
      <c r="S209" s="87"/>
      <c r="T209" s="59"/>
      <c r="U209" s="59"/>
      <c r="V209" s="59"/>
      <c r="W209" s="59"/>
      <c r="X209" s="59"/>
      <c r="Y209" s="59"/>
    </row>
    <row r="210" spans="1:25" ht="12.75" customHeight="1" x14ac:dyDescent="0.2">
      <c r="A210" s="59"/>
      <c r="B210" s="87"/>
      <c r="C210" s="218"/>
      <c r="D210" s="87"/>
      <c r="E210" s="87"/>
      <c r="F210" s="87"/>
      <c r="G210" s="59"/>
      <c r="H210" s="59"/>
      <c r="I210" s="296"/>
      <c r="J210" s="59"/>
      <c r="K210" s="59"/>
      <c r="L210" s="59"/>
      <c r="M210" s="87"/>
      <c r="N210" s="87"/>
      <c r="O210" s="87"/>
      <c r="P210" s="87"/>
      <c r="Q210" s="87"/>
      <c r="R210" s="87"/>
      <c r="S210" s="87"/>
      <c r="T210" s="59"/>
      <c r="U210" s="59"/>
      <c r="V210" s="59"/>
      <c r="W210" s="59"/>
      <c r="X210" s="59"/>
      <c r="Y210" s="59"/>
    </row>
    <row r="211" spans="1:25" ht="12.75" customHeight="1" x14ac:dyDescent="0.2">
      <c r="A211" s="59"/>
      <c r="B211" s="87"/>
      <c r="C211" s="218"/>
      <c r="D211" s="87"/>
      <c r="E211" s="87"/>
      <c r="F211" s="87"/>
      <c r="G211" s="59"/>
      <c r="H211" s="59"/>
      <c r="I211" s="296"/>
      <c r="J211" s="59"/>
      <c r="K211" s="59"/>
      <c r="L211" s="59"/>
      <c r="M211" s="87"/>
      <c r="N211" s="87"/>
      <c r="O211" s="87"/>
      <c r="P211" s="87"/>
      <c r="Q211" s="87"/>
      <c r="R211" s="87"/>
      <c r="S211" s="87"/>
      <c r="T211" s="59"/>
      <c r="U211" s="59"/>
      <c r="V211" s="59"/>
      <c r="W211" s="59"/>
      <c r="X211" s="59"/>
      <c r="Y211" s="59"/>
    </row>
    <row r="212" spans="1:25" ht="12.75" customHeight="1" x14ac:dyDescent="0.2">
      <c r="A212" s="59"/>
      <c r="B212" s="87"/>
      <c r="C212" s="218"/>
      <c r="D212" s="87"/>
      <c r="E212" s="87"/>
      <c r="F212" s="87"/>
      <c r="G212" s="59"/>
      <c r="H212" s="59"/>
      <c r="I212" s="296"/>
      <c r="J212" s="59"/>
      <c r="K212" s="59"/>
      <c r="L212" s="59"/>
      <c r="M212" s="87"/>
      <c r="N212" s="87"/>
      <c r="O212" s="87"/>
      <c r="P212" s="87"/>
      <c r="Q212" s="87"/>
      <c r="R212" s="87"/>
      <c r="S212" s="87"/>
      <c r="T212" s="59"/>
      <c r="U212" s="59"/>
      <c r="V212" s="59"/>
      <c r="W212" s="59"/>
      <c r="X212" s="59"/>
      <c r="Y212" s="59"/>
    </row>
    <row r="213" spans="1:25" ht="12.75" customHeight="1" x14ac:dyDescent="0.2">
      <c r="A213" s="59"/>
      <c r="B213" s="87"/>
      <c r="C213" s="218"/>
      <c r="D213" s="87"/>
      <c r="E213" s="87"/>
      <c r="F213" s="87"/>
      <c r="G213" s="59"/>
      <c r="H213" s="59"/>
      <c r="I213" s="296"/>
      <c r="J213" s="59"/>
      <c r="K213" s="59"/>
      <c r="L213" s="59"/>
      <c r="M213" s="87"/>
      <c r="N213" s="87"/>
      <c r="O213" s="87"/>
      <c r="P213" s="87"/>
      <c r="Q213" s="87"/>
      <c r="R213" s="87"/>
      <c r="S213" s="87"/>
      <c r="T213" s="59"/>
      <c r="U213" s="59"/>
      <c r="V213" s="59"/>
      <c r="W213" s="59"/>
      <c r="X213" s="59"/>
      <c r="Y213" s="59"/>
    </row>
    <row r="214" spans="1:25" ht="12.75" customHeight="1" x14ac:dyDescent="0.2">
      <c r="A214" s="59"/>
      <c r="B214" s="87"/>
      <c r="C214" s="218"/>
      <c r="D214" s="87"/>
      <c r="E214" s="87"/>
      <c r="F214" s="87"/>
      <c r="G214" s="59"/>
      <c r="H214" s="59"/>
      <c r="I214" s="296"/>
      <c r="J214" s="59"/>
      <c r="K214" s="59"/>
      <c r="L214" s="59"/>
      <c r="M214" s="87"/>
      <c r="N214" s="87"/>
      <c r="O214" s="87"/>
      <c r="P214" s="87"/>
      <c r="Q214" s="87"/>
      <c r="R214" s="87"/>
      <c r="S214" s="87"/>
      <c r="T214" s="59"/>
      <c r="U214" s="59"/>
      <c r="V214" s="59"/>
      <c r="W214" s="59"/>
      <c r="X214" s="59"/>
      <c r="Y214" s="59"/>
    </row>
    <row r="215" spans="1:25" ht="12.75" customHeight="1" x14ac:dyDescent="0.2">
      <c r="A215" s="59"/>
      <c r="B215" s="87"/>
      <c r="C215" s="218"/>
      <c r="D215" s="87"/>
      <c r="E215" s="87"/>
      <c r="F215" s="87"/>
      <c r="G215" s="59"/>
      <c r="H215" s="59"/>
      <c r="I215" s="296"/>
      <c r="J215" s="59"/>
      <c r="K215" s="59"/>
      <c r="L215" s="59"/>
      <c r="M215" s="87"/>
      <c r="N215" s="87"/>
      <c r="O215" s="87"/>
      <c r="P215" s="87"/>
      <c r="Q215" s="87"/>
      <c r="R215" s="87"/>
      <c r="S215" s="87"/>
      <c r="T215" s="59"/>
      <c r="U215" s="59"/>
      <c r="V215" s="59"/>
      <c r="W215" s="59"/>
      <c r="X215" s="59"/>
      <c r="Y215" s="59"/>
    </row>
    <row r="216" spans="1:25" ht="12.75" customHeight="1" x14ac:dyDescent="0.2">
      <c r="A216" s="59"/>
      <c r="B216" s="87"/>
      <c r="C216" s="218"/>
      <c r="D216" s="87"/>
      <c r="E216" s="87"/>
      <c r="F216" s="87"/>
      <c r="G216" s="59"/>
      <c r="H216" s="59"/>
      <c r="I216" s="296"/>
      <c r="J216" s="59"/>
      <c r="K216" s="59"/>
      <c r="L216" s="59"/>
      <c r="M216" s="87"/>
      <c r="N216" s="87"/>
      <c r="O216" s="87"/>
      <c r="P216" s="87"/>
      <c r="Q216" s="87"/>
      <c r="R216" s="87"/>
      <c r="S216" s="87"/>
      <c r="T216" s="59"/>
      <c r="U216" s="59"/>
      <c r="V216" s="59"/>
      <c r="W216" s="59"/>
      <c r="X216" s="59"/>
      <c r="Y216" s="59"/>
    </row>
    <row r="217" spans="1:25" ht="12.75" customHeight="1" x14ac:dyDescent="0.2">
      <c r="A217" s="59"/>
      <c r="B217" s="87"/>
      <c r="C217" s="218"/>
      <c r="D217" s="87"/>
      <c r="E217" s="87"/>
      <c r="F217" s="87"/>
      <c r="G217" s="59"/>
      <c r="H217" s="59"/>
      <c r="I217" s="296"/>
      <c r="J217" s="59"/>
      <c r="K217" s="59"/>
      <c r="L217" s="59"/>
      <c r="M217" s="87"/>
      <c r="N217" s="87"/>
      <c r="O217" s="87"/>
      <c r="P217" s="87"/>
      <c r="Q217" s="87"/>
      <c r="R217" s="87"/>
      <c r="S217" s="87"/>
      <c r="T217" s="59"/>
      <c r="U217" s="59"/>
      <c r="V217" s="59"/>
      <c r="W217" s="59"/>
      <c r="X217" s="59"/>
      <c r="Y217" s="59"/>
    </row>
    <row r="218" spans="1:25" ht="12.75" customHeight="1" x14ac:dyDescent="0.2">
      <c r="A218" s="59"/>
      <c r="B218" s="87"/>
      <c r="C218" s="218"/>
      <c r="D218" s="87"/>
      <c r="E218" s="87"/>
      <c r="F218" s="87"/>
      <c r="G218" s="59"/>
      <c r="H218" s="59"/>
      <c r="I218" s="296"/>
      <c r="J218" s="59"/>
      <c r="K218" s="59"/>
      <c r="L218" s="59"/>
      <c r="M218" s="87"/>
      <c r="N218" s="87"/>
      <c r="O218" s="87"/>
      <c r="P218" s="87"/>
      <c r="Q218" s="87"/>
      <c r="R218" s="87"/>
      <c r="S218" s="87"/>
      <c r="T218" s="59"/>
      <c r="U218" s="59"/>
      <c r="V218" s="59"/>
      <c r="W218" s="59"/>
      <c r="X218" s="59"/>
      <c r="Y218" s="59"/>
    </row>
    <row r="219" spans="1:25" ht="12.75" customHeight="1" x14ac:dyDescent="0.2">
      <c r="A219" s="59"/>
      <c r="B219" s="87"/>
      <c r="C219" s="218"/>
      <c r="D219" s="87"/>
      <c r="E219" s="87"/>
      <c r="F219" s="87"/>
      <c r="G219" s="59"/>
      <c r="H219" s="59"/>
      <c r="I219" s="296"/>
      <c r="J219" s="59"/>
      <c r="K219" s="59"/>
      <c r="L219" s="59"/>
      <c r="M219" s="87"/>
      <c r="N219" s="87"/>
      <c r="O219" s="87"/>
      <c r="P219" s="87"/>
      <c r="Q219" s="87"/>
      <c r="R219" s="87"/>
      <c r="S219" s="87"/>
      <c r="T219" s="59"/>
      <c r="U219" s="59"/>
      <c r="V219" s="59"/>
      <c r="W219" s="59"/>
      <c r="X219" s="59"/>
      <c r="Y219" s="59"/>
    </row>
    <row r="220" spans="1:25" ht="12.75" customHeight="1" x14ac:dyDescent="0.2">
      <c r="A220" s="59"/>
      <c r="B220" s="87"/>
      <c r="C220" s="218"/>
      <c r="D220" s="87"/>
      <c r="E220" s="87"/>
      <c r="F220" s="87"/>
      <c r="G220" s="59"/>
      <c r="H220" s="59"/>
      <c r="I220" s="296"/>
      <c r="J220" s="59"/>
      <c r="K220" s="59"/>
      <c r="L220" s="59"/>
      <c r="M220" s="87"/>
      <c r="N220" s="87"/>
      <c r="O220" s="87"/>
      <c r="P220" s="87"/>
      <c r="Q220" s="87"/>
      <c r="R220" s="87"/>
      <c r="S220" s="87"/>
      <c r="T220" s="59"/>
      <c r="U220" s="59"/>
      <c r="V220" s="59"/>
      <c r="W220" s="59"/>
      <c r="X220" s="59"/>
      <c r="Y220" s="59"/>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D22:F25"/>
  </mergeCell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000"/>
  <sheetViews>
    <sheetView showGridLines="0" workbookViewId="0"/>
  </sheetViews>
  <sheetFormatPr baseColWidth="10" defaultColWidth="14.5" defaultRowHeight="15" customHeight="1" x14ac:dyDescent="0.2"/>
  <cols>
    <col min="1" max="1" width="1.83203125" customWidth="1"/>
    <col min="2" max="2" width="37.5" customWidth="1"/>
    <col min="3" max="3" width="2.83203125" customWidth="1"/>
    <col min="4" max="4" width="28.33203125" customWidth="1"/>
    <col min="5" max="5" width="23.5" customWidth="1"/>
    <col min="6" max="6" width="18.5" customWidth="1"/>
    <col min="7" max="7" width="20.1640625" customWidth="1"/>
    <col min="8" max="8" width="1.1640625" customWidth="1"/>
    <col min="9" max="11" width="11" customWidth="1"/>
    <col min="12" max="12" width="10" customWidth="1"/>
    <col min="13" max="26" width="9.1640625" customWidth="1"/>
  </cols>
  <sheetData>
    <row r="1" spans="1:26" ht="7.5" customHeight="1" x14ac:dyDescent="0.2">
      <c r="A1" s="4"/>
      <c r="B1" s="2"/>
      <c r="C1" s="3"/>
      <c r="D1" s="2"/>
      <c r="E1" s="2"/>
      <c r="F1" s="2"/>
      <c r="G1" s="2"/>
      <c r="H1" s="4"/>
      <c r="I1" s="2"/>
      <c r="J1" s="2"/>
      <c r="K1" s="2"/>
      <c r="L1" s="2"/>
      <c r="M1" s="2"/>
      <c r="N1" s="2"/>
      <c r="O1" s="2"/>
      <c r="P1" s="2"/>
      <c r="Q1" s="87"/>
      <c r="R1" s="87"/>
      <c r="S1" s="87"/>
      <c r="T1" s="59"/>
      <c r="U1" s="59"/>
      <c r="V1" s="59"/>
      <c r="W1" s="59"/>
      <c r="X1" s="59"/>
      <c r="Y1" s="59"/>
      <c r="Z1" s="59"/>
    </row>
    <row r="2" spans="1:26" x14ac:dyDescent="0.2">
      <c r="A2" s="4"/>
      <c r="B2" s="5" t="s">
        <v>163</v>
      </c>
      <c r="C2" s="6"/>
      <c r="D2" s="297"/>
      <c r="E2" s="298"/>
      <c r="F2" s="298"/>
      <c r="G2" s="297"/>
      <c r="H2" s="4"/>
      <c r="I2" s="2"/>
      <c r="J2" s="2"/>
      <c r="K2" s="2"/>
      <c r="L2" s="2"/>
      <c r="M2" s="2"/>
      <c r="N2" s="2"/>
      <c r="O2" s="2"/>
      <c r="P2" s="2"/>
      <c r="Q2" s="87"/>
      <c r="R2" s="87"/>
      <c r="S2" s="87"/>
      <c r="T2" s="59"/>
      <c r="U2" s="59"/>
      <c r="V2" s="59"/>
      <c r="W2" s="59"/>
      <c r="X2" s="59"/>
      <c r="Y2" s="59"/>
      <c r="Z2" s="59"/>
    </row>
    <row r="3" spans="1:26" x14ac:dyDescent="0.2">
      <c r="A3" s="4"/>
      <c r="B3" s="8"/>
      <c r="C3" s="4" t="s">
        <v>4</v>
      </c>
      <c r="D3" s="299"/>
      <c r="E3" s="364" t="s">
        <v>164</v>
      </c>
      <c r="F3" s="366" t="s">
        <v>165</v>
      </c>
      <c r="G3" s="367" t="s">
        <v>166</v>
      </c>
      <c r="H3" s="4"/>
      <c r="I3" s="2"/>
      <c r="J3" s="2"/>
      <c r="K3" s="2"/>
      <c r="L3" s="2"/>
      <c r="M3" s="2"/>
      <c r="N3" s="2"/>
      <c r="O3" s="2"/>
      <c r="P3" s="2"/>
      <c r="Q3" s="87"/>
      <c r="R3" s="87"/>
      <c r="S3" s="87"/>
      <c r="T3" s="59"/>
      <c r="U3" s="59"/>
      <c r="V3" s="59"/>
      <c r="W3" s="59"/>
      <c r="X3" s="59"/>
      <c r="Y3" s="59"/>
      <c r="Z3" s="59"/>
    </row>
    <row r="4" spans="1:26" x14ac:dyDescent="0.2">
      <c r="A4" s="4"/>
      <c r="B4" s="8"/>
      <c r="C4" s="4"/>
      <c r="D4" s="299"/>
      <c r="E4" s="365"/>
      <c r="F4" s="363"/>
      <c r="G4" s="368"/>
      <c r="H4" s="4"/>
      <c r="I4" s="2"/>
      <c r="J4" s="2"/>
      <c r="K4" s="2"/>
      <c r="L4" s="2"/>
      <c r="M4" s="2"/>
      <c r="N4" s="2"/>
      <c r="O4" s="2"/>
      <c r="P4" s="2"/>
      <c r="Q4" s="87"/>
      <c r="R4" s="87"/>
      <c r="S4" s="87"/>
      <c r="T4" s="59"/>
      <c r="U4" s="59"/>
      <c r="V4" s="59"/>
      <c r="W4" s="59"/>
      <c r="X4" s="59"/>
      <c r="Y4" s="59"/>
      <c r="Z4" s="59"/>
    </row>
    <row r="5" spans="1:26" x14ac:dyDescent="0.2">
      <c r="A5" s="4"/>
      <c r="B5" s="8"/>
      <c r="C5" s="16" t="s">
        <v>3</v>
      </c>
      <c r="D5" s="300"/>
      <c r="E5" s="18"/>
      <c r="F5" s="18"/>
      <c r="G5" s="19"/>
      <c r="H5" s="4"/>
      <c r="I5" s="2"/>
      <c r="J5" s="2"/>
      <c r="K5" s="2"/>
      <c r="L5" s="2"/>
      <c r="M5" s="2"/>
      <c r="N5" s="2"/>
      <c r="O5" s="2"/>
      <c r="P5" s="2"/>
      <c r="Q5" s="87"/>
      <c r="R5" s="87"/>
      <c r="S5" s="87"/>
      <c r="T5" s="59"/>
      <c r="U5" s="59"/>
      <c r="V5" s="59"/>
      <c r="W5" s="59"/>
      <c r="X5" s="59"/>
      <c r="Y5" s="59"/>
      <c r="Z5" s="59"/>
    </row>
    <row r="6" spans="1:26" ht="16" x14ac:dyDescent="0.2">
      <c r="A6" s="4"/>
      <c r="B6" s="8"/>
      <c r="C6" s="25" t="s">
        <v>167</v>
      </c>
      <c r="D6" s="302"/>
      <c r="E6" s="29">
        <v>7262</v>
      </c>
      <c r="F6" s="29">
        <f t="shared" ref="F6:F10" si="0">G6-E6</f>
        <v>855</v>
      </c>
      <c r="G6" s="303">
        <v>8117</v>
      </c>
      <c r="H6" s="2"/>
      <c r="I6" s="312" t="s">
        <v>168</v>
      </c>
      <c r="J6" s="54"/>
      <c r="K6" s="54"/>
      <c r="L6" s="54"/>
      <c r="M6" s="54"/>
      <c r="N6" s="2"/>
      <c r="O6" s="54"/>
      <c r="P6" s="54"/>
      <c r="Q6" s="140"/>
      <c r="R6" s="87"/>
      <c r="S6" s="87"/>
      <c r="T6" s="59"/>
      <c r="U6" s="59"/>
      <c r="V6" s="59"/>
      <c r="W6" s="59"/>
      <c r="X6" s="59"/>
      <c r="Y6" s="59"/>
      <c r="Z6" s="59"/>
    </row>
    <row r="7" spans="1:26" ht="16" x14ac:dyDescent="0.2">
      <c r="A7" s="4"/>
      <c r="B7" s="8"/>
      <c r="C7" s="25" t="s">
        <v>169</v>
      </c>
      <c r="D7" s="302"/>
      <c r="E7" s="29">
        <v>-129</v>
      </c>
      <c r="F7" s="29">
        <f t="shared" si="0"/>
        <v>120</v>
      </c>
      <c r="G7" s="303">
        <v>-9</v>
      </c>
      <c r="H7" s="2"/>
      <c r="I7" s="2"/>
      <c r="J7" s="54"/>
      <c r="K7" s="54"/>
      <c r="L7" s="54"/>
      <c r="M7" s="54"/>
      <c r="N7" s="2"/>
      <c r="O7" s="54"/>
      <c r="P7" s="54"/>
      <c r="Q7" s="140"/>
      <c r="R7" s="87"/>
      <c r="S7" s="87"/>
      <c r="T7" s="59"/>
      <c r="U7" s="59"/>
      <c r="V7" s="59"/>
      <c r="W7" s="59"/>
      <c r="X7" s="59"/>
      <c r="Y7" s="59"/>
      <c r="Z7" s="59"/>
    </row>
    <row r="8" spans="1:26" ht="16" x14ac:dyDescent="0.2">
      <c r="A8" s="4"/>
      <c r="B8" s="8"/>
      <c r="C8" s="25" t="s">
        <v>170</v>
      </c>
      <c r="D8" s="302"/>
      <c r="E8" s="29">
        <v>-131</v>
      </c>
      <c r="F8" s="29">
        <f t="shared" si="0"/>
        <v>5</v>
      </c>
      <c r="G8" s="303">
        <v>-126</v>
      </c>
      <c r="H8" s="2"/>
      <c r="I8" s="2"/>
      <c r="J8" s="54"/>
      <c r="K8" s="54"/>
      <c r="L8" s="54"/>
      <c r="M8" s="54"/>
      <c r="N8" s="2"/>
      <c r="O8" s="54"/>
      <c r="P8" s="54"/>
      <c r="Q8" s="140"/>
      <c r="R8" s="87"/>
      <c r="S8" s="87"/>
      <c r="T8" s="59"/>
      <c r="U8" s="59"/>
      <c r="V8" s="59"/>
      <c r="W8" s="59"/>
      <c r="X8" s="59"/>
      <c r="Y8" s="59"/>
      <c r="Z8" s="59"/>
    </row>
    <row r="9" spans="1:26" x14ac:dyDescent="0.2">
      <c r="A9" s="4"/>
      <c r="B9" s="8"/>
      <c r="C9" s="25" t="s">
        <v>171</v>
      </c>
      <c r="D9" s="304"/>
      <c r="E9" s="29">
        <v>3</v>
      </c>
      <c r="F9" s="29">
        <f t="shared" si="0"/>
        <v>3</v>
      </c>
      <c r="G9" s="303">
        <v>6</v>
      </c>
      <c r="H9" s="4"/>
      <c r="I9" s="2"/>
      <c r="J9" s="54"/>
      <c r="K9" s="54"/>
      <c r="L9" s="54"/>
      <c r="M9" s="54"/>
      <c r="N9" s="2"/>
      <c r="O9" s="54"/>
      <c r="P9" s="54"/>
      <c r="Q9" s="140"/>
      <c r="R9" s="87"/>
      <c r="S9" s="87"/>
      <c r="T9" s="59"/>
      <c r="U9" s="59"/>
      <c r="V9" s="59"/>
      <c r="W9" s="59"/>
      <c r="X9" s="59"/>
      <c r="Y9" s="59"/>
      <c r="Z9" s="59"/>
    </row>
    <row r="10" spans="1:26" x14ac:dyDescent="0.2">
      <c r="A10" s="2"/>
      <c r="B10" s="8"/>
      <c r="C10" s="25" t="s">
        <v>172</v>
      </c>
      <c r="D10" s="301"/>
      <c r="E10" s="305">
        <f>E11-SUM(E6:E9)</f>
        <v>-134</v>
      </c>
      <c r="F10" s="29">
        <f t="shared" si="0"/>
        <v>39</v>
      </c>
      <c r="G10" s="303">
        <f>G11-SUM(G6:G9)</f>
        <v>-95</v>
      </c>
      <c r="H10" s="4"/>
      <c r="I10" s="2"/>
      <c r="J10" s="54"/>
      <c r="K10" s="54"/>
      <c r="L10" s="54"/>
      <c r="M10" s="2"/>
      <c r="N10" s="54"/>
      <c r="O10" s="54"/>
      <c r="P10" s="54"/>
      <c r="Q10" s="140"/>
      <c r="R10" s="87"/>
      <c r="S10" s="87"/>
      <c r="T10" s="87"/>
      <c r="U10" s="87"/>
      <c r="V10" s="87"/>
      <c r="W10" s="87"/>
      <c r="X10" s="87"/>
      <c r="Y10" s="87"/>
      <c r="Z10" s="87"/>
    </row>
    <row r="11" spans="1:26" x14ac:dyDescent="0.2">
      <c r="A11" s="2"/>
      <c r="B11" s="8"/>
      <c r="C11" s="20" t="s">
        <v>173</v>
      </c>
      <c r="D11" s="301"/>
      <c r="E11" s="41">
        <v>6871</v>
      </c>
      <c r="F11" s="41">
        <f>SUM(F6:F10)</f>
        <v>1022</v>
      </c>
      <c r="G11" s="42">
        <v>7893</v>
      </c>
      <c r="H11" s="4"/>
      <c r="I11" s="2"/>
      <c r="J11" s="54"/>
      <c r="K11" s="54"/>
      <c r="L11" s="54"/>
      <c r="M11" s="2"/>
      <c r="N11" s="54"/>
      <c r="O11" s="54"/>
      <c r="P11" s="54"/>
      <c r="Q11" s="140"/>
      <c r="R11" s="87"/>
      <c r="S11" s="87"/>
      <c r="T11" s="87"/>
      <c r="U11" s="87"/>
      <c r="V11" s="87"/>
      <c r="W11" s="87"/>
      <c r="X11" s="87"/>
      <c r="Y11" s="87"/>
      <c r="Z11" s="87"/>
    </row>
    <row r="12" spans="1:26" x14ac:dyDescent="0.2">
      <c r="A12" s="4"/>
      <c r="B12" s="8"/>
      <c r="C12" s="4"/>
      <c r="D12" s="4"/>
      <c r="E12" s="4"/>
      <c r="F12" s="4"/>
      <c r="G12" s="46"/>
      <c r="H12" s="4"/>
      <c r="I12" s="2"/>
      <c r="J12" s="54"/>
      <c r="K12" s="54"/>
      <c r="L12" s="2"/>
      <c r="M12" s="2"/>
      <c r="N12" s="2"/>
      <c r="O12" s="2"/>
      <c r="P12" s="2"/>
      <c r="Q12" s="87"/>
      <c r="R12" s="87"/>
      <c r="S12" s="87"/>
      <c r="T12" s="59"/>
      <c r="U12" s="59"/>
      <c r="V12" s="59"/>
      <c r="W12" s="59"/>
      <c r="X12" s="59"/>
      <c r="Y12" s="59"/>
      <c r="Z12" s="59"/>
    </row>
    <row r="13" spans="1:26" x14ac:dyDescent="0.2">
      <c r="A13" s="4"/>
      <c r="B13" s="8"/>
      <c r="C13" s="39" t="s">
        <v>2</v>
      </c>
      <c r="D13" s="313"/>
      <c r="E13" s="14"/>
      <c r="F13" s="14"/>
      <c r="G13" s="15"/>
      <c r="H13" s="4"/>
      <c r="I13" s="2"/>
      <c r="J13" s="54"/>
      <c r="K13" s="54"/>
      <c r="L13" s="2"/>
      <c r="M13" s="2"/>
      <c r="N13" s="2"/>
      <c r="O13" s="2"/>
      <c r="P13" s="2"/>
      <c r="Q13" s="87"/>
      <c r="R13" s="87"/>
      <c r="S13" s="87"/>
      <c r="T13" s="59"/>
      <c r="U13" s="59"/>
      <c r="V13" s="59"/>
      <c r="W13" s="59"/>
      <c r="X13" s="59"/>
      <c r="Y13" s="59"/>
      <c r="Z13" s="59"/>
    </row>
    <row r="14" spans="1:26" ht="16" x14ac:dyDescent="0.2">
      <c r="A14" s="4"/>
      <c r="B14" s="8"/>
      <c r="C14" s="25" t="s">
        <v>174</v>
      </c>
      <c r="D14" s="302"/>
      <c r="E14" s="29">
        <v>6306</v>
      </c>
      <c r="F14" s="29">
        <f t="shared" ref="F14:F18" si="1">G14-E14</f>
        <v>957</v>
      </c>
      <c r="G14" s="303">
        <v>7263</v>
      </c>
      <c r="H14" s="4"/>
      <c r="I14" s="2"/>
      <c r="J14" s="54"/>
      <c r="K14" s="54"/>
      <c r="L14" s="2"/>
      <c r="M14" s="2"/>
      <c r="N14" s="2"/>
      <c r="O14" s="2"/>
      <c r="P14" s="2"/>
      <c r="Q14" s="87"/>
      <c r="R14" s="87"/>
      <c r="S14" s="87"/>
      <c r="T14" s="59"/>
      <c r="U14" s="59"/>
      <c r="V14" s="59"/>
      <c r="W14" s="59"/>
      <c r="X14" s="59"/>
      <c r="Y14" s="59"/>
      <c r="Z14" s="59"/>
    </row>
    <row r="15" spans="1:26" ht="16" x14ac:dyDescent="0.2">
      <c r="A15" s="4"/>
      <c r="B15" s="8"/>
      <c r="C15" s="25" t="s">
        <v>175</v>
      </c>
      <c r="D15" s="302"/>
      <c r="E15" s="29">
        <v>-277</v>
      </c>
      <c r="F15" s="29">
        <f t="shared" si="1"/>
        <v>126</v>
      </c>
      <c r="G15" s="303">
        <v>-151</v>
      </c>
      <c r="H15" s="4"/>
      <c r="I15" s="2"/>
      <c r="J15" s="54"/>
      <c r="K15" s="54"/>
      <c r="L15" s="2"/>
      <c r="M15" s="2"/>
      <c r="N15" s="2"/>
      <c r="O15" s="2"/>
      <c r="P15" s="2"/>
      <c r="Q15" s="87"/>
      <c r="R15" s="87"/>
      <c r="S15" s="87"/>
      <c r="T15" s="59"/>
      <c r="U15" s="59"/>
      <c r="V15" s="59"/>
      <c r="W15" s="59"/>
      <c r="X15" s="59"/>
      <c r="Y15" s="59"/>
      <c r="Z15" s="59"/>
    </row>
    <row r="16" spans="1:26" ht="16" x14ac:dyDescent="0.2">
      <c r="A16" s="4"/>
      <c r="B16" s="8"/>
      <c r="C16" s="25" t="s">
        <v>176</v>
      </c>
      <c r="D16" s="302"/>
      <c r="E16" s="29">
        <v>-97</v>
      </c>
      <c r="F16" s="29">
        <f t="shared" si="1"/>
        <v>37</v>
      </c>
      <c r="G16" s="303">
        <v>-60</v>
      </c>
      <c r="H16" s="4"/>
      <c r="I16" s="2"/>
      <c r="J16" s="54"/>
      <c r="K16" s="54"/>
      <c r="L16" s="2"/>
      <c r="M16" s="2"/>
      <c r="N16" s="2"/>
      <c r="O16" s="2"/>
      <c r="P16" s="2"/>
      <c r="Q16" s="87"/>
      <c r="R16" s="87"/>
      <c r="S16" s="87"/>
      <c r="T16" s="59"/>
      <c r="U16" s="59"/>
      <c r="V16" s="59"/>
      <c r="W16" s="59"/>
      <c r="X16" s="59"/>
      <c r="Y16" s="59"/>
      <c r="Z16" s="59"/>
    </row>
    <row r="17" spans="1:26" x14ac:dyDescent="0.2">
      <c r="A17" s="4"/>
      <c r="B17" s="8"/>
      <c r="C17" s="25" t="s">
        <v>171</v>
      </c>
      <c r="D17" s="304"/>
      <c r="E17" s="29">
        <v>-9</v>
      </c>
      <c r="F17" s="29">
        <f t="shared" si="1"/>
        <v>2</v>
      </c>
      <c r="G17" s="303">
        <v>-7</v>
      </c>
      <c r="H17" s="4"/>
      <c r="I17" s="2"/>
      <c r="J17" s="54"/>
      <c r="K17" s="54"/>
      <c r="L17" s="2"/>
      <c r="M17" s="2"/>
      <c r="N17" s="2"/>
      <c r="O17" s="2"/>
      <c r="P17" s="2"/>
      <c r="Q17" s="87"/>
      <c r="R17" s="87"/>
      <c r="S17" s="87"/>
      <c r="T17" s="59"/>
      <c r="U17" s="59"/>
      <c r="V17" s="59"/>
      <c r="W17" s="59"/>
      <c r="X17" s="59"/>
      <c r="Y17" s="59"/>
      <c r="Z17" s="59"/>
    </row>
    <row r="18" spans="1:26" x14ac:dyDescent="0.2">
      <c r="A18" s="4"/>
      <c r="B18" s="8"/>
      <c r="C18" s="25" t="s">
        <v>172</v>
      </c>
      <c r="D18" s="301"/>
      <c r="E18" s="305">
        <f>E19-SUM(E14:E17)</f>
        <v>-220</v>
      </c>
      <c r="F18" s="29">
        <f t="shared" si="1"/>
        <v>160</v>
      </c>
      <c r="G18" s="303">
        <f>G19-SUM(G14:G17)</f>
        <v>-60</v>
      </c>
      <c r="H18" s="4"/>
      <c r="I18" s="2"/>
      <c r="J18" s="54"/>
      <c r="K18" s="54"/>
      <c r="L18" s="2"/>
      <c r="M18" s="2"/>
      <c r="N18" s="2"/>
      <c r="O18" s="2"/>
      <c r="P18" s="2"/>
      <c r="Q18" s="87"/>
      <c r="R18" s="87"/>
      <c r="S18" s="87"/>
      <c r="T18" s="59"/>
      <c r="U18" s="59"/>
      <c r="V18" s="59"/>
      <c r="W18" s="59"/>
      <c r="X18" s="59"/>
      <c r="Y18" s="59"/>
      <c r="Z18" s="59"/>
    </row>
    <row r="19" spans="1:26" x14ac:dyDescent="0.2">
      <c r="A19" s="4"/>
      <c r="B19" s="8"/>
      <c r="C19" s="20" t="s">
        <v>173</v>
      </c>
      <c r="D19" s="301"/>
      <c r="E19" s="41">
        <v>5703</v>
      </c>
      <c r="F19" s="41">
        <f>SUM(F14:F18)</f>
        <v>1282</v>
      </c>
      <c r="G19" s="42">
        <v>6985</v>
      </c>
      <c r="H19" s="4"/>
      <c r="I19" s="314"/>
      <c r="J19" s="54"/>
      <c r="K19" s="54"/>
      <c r="L19" s="2"/>
      <c r="M19" s="2"/>
      <c r="N19" s="2"/>
      <c r="O19" s="2"/>
      <c r="P19" s="2"/>
      <c r="Q19" s="87"/>
      <c r="R19" s="87"/>
      <c r="S19" s="87"/>
      <c r="T19" s="59"/>
      <c r="U19" s="59"/>
      <c r="V19" s="59"/>
      <c r="W19" s="59"/>
      <c r="X19" s="59"/>
      <c r="Y19" s="59"/>
      <c r="Z19" s="59"/>
    </row>
    <row r="20" spans="1:26" x14ac:dyDescent="0.2">
      <c r="A20" s="4"/>
      <c r="B20" s="8"/>
      <c r="C20" s="20"/>
      <c r="D20" s="20"/>
      <c r="E20" s="45"/>
      <c r="F20" s="45"/>
      <c r="G20" s="179"/>
      <c r="H20" s="4"/>
      <c r="I20" s="314"/>
      <c r="J20" s="54"/>
      <c r="K20" s="54"/>
      <c r="L20" s="2"/>
      <c r="M20" s="2"/>
      <c r="N20" s="2"/>
      <c r="O20" s="2"/>
      <c r="P20" s="2"/>
      <c r="Q20" s="87"/>
      <c r="R20" s="87"/>
      <c r="S20" s="87"/>
      <c r="T20" s="59"/>
      <c r="U20" s="59"/>
      <c r="V20" s="59"/>
      <c r="W20" s="59"/>
      <c r="X20" s="59"/>
      <c r="Y20" s="59"/>
      <c r="Z20" s="59"/>
    </row>
    <row r="21" spans="1:26" ht="15.75" customHeight="1" x14ac:dyDescent="0.2">
      <c r="A21" s="59"/>
      <c r="B21" s="208"/>
      <c r="C21" s="44" t="s">
        <v>26</v>
      </c>
      <c r="D21" s="44"/>
      <c r="E21" s="59"/>
      <c r="F21" s="59"/>
      <c r="G21" s="206"/>
      <c r="H21" s="59"/>
      <c r="I21" s="87"/>
      <c r="J21" s="87"/>
      <c r="K21" s="87"/>
      <c r="L21" s="87"/>
      <c r="M21" s="87"/>
      <c r="N21" s="87"/>
      <c r="O21" s="87"/>
      <c r="P21" s="87"/>
      <c r="Q21" s="87"/>
      <c r="R21" s="87"/>
      <c r="S21" s="87"/>
      <c r="T21" s="59"/>
      <c r="U21" s="59"/>
      <c r="V21" s="59"/>
      <c r="W21" s="59"/>
      <c r="X21" s="59"/>
      <c r="Y21" s="59"/>
      <c r="Z21" s="59"/>
    </row>
    <row r="22" spans="1:26" ht="15.75" customHeight="1" x14ac:dyDescent="0.2">
      <c r="A22" s="59"/>
      <c r="B22" s="208"/>
      <c r="C22" s="315" t="s">
        <v>27</v>
      </c>
      <c r="D22" s="44" t="s">
        <v>177</v>
      </c>
      <c r="E22" s="316"/>
      <c r="F22" s="316"/>
      <c r="G22" s="317"/>
      <c r="H22" s="59"/>
      <c r="I22" s="87"/>
      <c r="J22" s="87"/>
      <c r="K22" s="87"/>
      <c r="L22" s="87"/>
      <c r="M22" s="87"/>
      <c r="N22" s="87"/>
      <c r="O22" s="87"/>
      <c r="P22" s="87"/>
      <c r="Q22" s="87"/>
      <c r="R22" s="87"/>
      <c r="S22" s="87"/>
      <c r="T22" s="59"/>
      <c r="U22" s="59"/>
      <c r="V22" s="59"/>
      <c r="W22" s="59"/>
      <c r="X22" s="59"/>
      <c r="Y22" s="59"/>
      <c r="Z22" s="59"/>
    </row>
    <row r="23" spans="1:26" ht="15.75" customHeight="1" x14ac:dyDescent="0.2">
      <c r="A23" s="87"/>
      <c r="B23" s="208"/>
      <c r="C23" s="315" t="s">
        <v>63</v>
      </c>
      <c r="D23" s="209" t="s">
        <v>178</v>
      </c>
      <c r="E23" s="87"/>
      <c r="F23" s="87"/>
      <c r="G23" s="206"/>
      <c r="H23" s="59"/>
      <c r="I23" s="87"/>
      <c r="J23" s="87"/>
      <c r="K23" s="87"/>
      <c r="L23" s="87"/>
      <c r="M23" s="87"/>
      <c r="N23" s="87"/>
      <c r="O23" s="87"/>
      <c r="P23" s="87"/>
      <c r="Q23" s="87"/>
      <c r="R23" s="87"/>
      <c r="S23" s="87"/>
      <c r="T23" s="87"/>
      <c r="U23" s="87"/>
      <c r="V23" s="87"/>
      <c r="W23" s="87"/>
      <c r="X23" s="87"/>
      <c r="Y23" s="87"/>
      <c r="Z23" s="87"/>
    </row>
    <row r="24" spans="1:26" ht="15.75" customHeight="1" x14ac:dyDescent="0.2">
      <c r="A24" s="87"/>
      <c r="B24" s="208"/>
      <c r="C24" s="318"/>
      <c r="D24" s="209" t="s">
        <v>179</v>
      </c>
      <c r="E24" s="87"/>
      <c r="F24" s="87"/>
      <c r="G24" s="206"/>
      <c r="H24" s="59"/>
      <c r="I24" s="87"/>
      <c r="J24" s="87"/>
      <c r="K24" s="87"/>
      <c r="L24" s="87"/>
      <c r="M24" s="87"/>
      <c r="N24" s="87"/>
      <c r="O24" s="87"/>
      <c r="P24" s="87"/>
      <c r="Q24" s="87"/>
      <c r="R24" s="87"/>
      <c r="S24" s="87"/>
      <c r="T24" s="87"/>
      <c r="U24" s="87"/>
      <c r="V24" s="87"/>
      <c r="W24" s="87"/>
      <c r="X24" s="87"/>
      <c r="Y24" s="87"/>
      <c r="Z24" s="87"/>
    </row>
    <row r="25" spans="1:26" ht="15.75" customHeight="1" x14ac:dyDescent="0.2">
      <c r="A25" s="87"/>
      <c r="B25" s="212"/>
      <c r="C25" s="214"/>
      <c r="D25" s="270"/>
      <c r="E25" s="213"/>
      <c r="F25" s="213"/>
      <c r="G25" s="319"/>
      <c r="H25" s="59"/>
      <c r="I25" s="87"/>
      <c r="J25" s="87"/>
      <c r="K25" s="87"/>
      <c r="L25" s="87"/>
      <c r="M25" s="87"/>
      <c r="N25" s="87"/>
      <c r="O25" s="87"/>
      <c r="P25" s="87"/>
      <c r="Q25" s="87"/>
      <c r="R25" s="87"/>
      <c r="S25" s="87"/>
      <c r="T25" s="87"/>
      <c r="U25" s="87"/>
      <c r="V25" s="87"/>
      <c r="W25" s="87"/>
      <c r="X25" s="87"/>
      <c r="Y25" s="87"/>
      <c r="Z25" s="87"/>
    </row>
    <row r="26" spans="1:26" ht="6" customHeight="1" x14ac:dyDescent="0.2">
      <c r="A26" s="59"/>
      <c r="B26" s="87"/>
      <c r="C26" s="218"/>
      <c r="D26" s="87"/>
      <c r="E26" s="87"/>
      <c r="F26" s="87"/>
      <c r="G26" s="87"/>
      <c r="H26" s="59"/>
      <c r="I26" s="87"/>
      <c r="J26" s="87"/>
      <c r="K26" s="87"/>
      <c r="L26" s="87"/>
      <c r="M26" s="87"/>
      <c r="N26" s="87"/>
      <c r="O26" s="87"/>
      <c r="P26" s="87"/>
      <c r="Q26" s="87"/>
      <c r="R26" s="87"/>
      <c r="S26" s="87"/>
      <c r="T26" s="59"/>
      <c r="U26" s="59"/>
      <c r="V26" s="59"/>
      <c r="W26" s="59"/>
      <c r="X26" s="59"/>
      <c r="Y26" s="59"/>
      <c r="Z26" s="59"/>
    </row>
    <row r="27" spans="1:26" ht="12.75" customHeight="1" x14ac:dyDescent="0.2">
      <c r="A27" s="59"/>
      <c r="B27" s="87"/>
      <c r="C27" s="218"/>
      <c r="D27" s="87"/>
      <c r="E27" s="140"/>
      <c r="F27" s="140"/>
      <c r="G27" s="87"/>
      <c r="H27" s="59"/>
      <c r="I27" s="87"/>
      <c r="J27" s="87"/>
      <c r="K27" s="87"/>
      <c r="L27" s="87"/>
      <c r="M27" s="87"/>
      <c r="N27" s="87"/>
      <c r="O27" s="87"/>
      <c r="P27" s="87"/>
      <c r="Q27" s="87"/>
      <c r="R27" s="87"/>
      <c r="S27" s="87"/>
      <c r="T27" s="59"/>
      <c r="U27" s="59"/>
      <c r="V27" s="59"/>
      <c r="W27" s="59"/>
      <c r="X27" s="59"/>
      <c r="Y27" s="59"/>
      <c r="Z27" s="59"/>
    </row>
    <row r="28" spans="1:26" ht="12.75" customHeight="1" x14ac:dyDescent="0.2">
      <c r="A28" s="59"/>
      <c r="B28" s="87"/>
      <c r="C28" s="218"/>
      <c r="D28" s="320"/>
      <c r="E28" s="140"/>
      <c r="F28" s="140"/>
      <c r="G28" s="87"/>
      <c r="H28" s="59"/>
      <c r="I28" s="87"/>
      <c r="J28" s="87"/>
      <c r="K28" s="87"/>
      <c r="L28" s="87"/>
      <c r="M28" s="87"/>
      <c r="N28" s="87"/>
      <c r="O28" s="87"/>
      <c r="P28" s="87"/>
      <c r="Q28" s="87"/>
      <c r="R28" s="87"/>
      <c r="S28" s="87"/>
      <c r="T28" s="59"/>
      <c r="U28" s="59"/>
      <c r="V28" s="59"/>
      <c r="W28" s="59"/>
      <c r="X28" s="59"/>
      <c r="Y28" s="59"/>
      <c r="Z28" s="59"/>
    </row>
    <row r="29" spans="1:26" ht="12.75" customHeight="1" x14ac:dyDescent="0.2">
      <c r="A29" s="59"/>
      <c r="B29" s="87"/>
      <c r="C29" s="218"/>
      <c r="D29" s="87"/>
      <c r="E29" s="140"/>
      <c r="F29" s="140"/>
      <c r="G29" s="87"/>
      <c r="H29" s="59"/>
      <c r="I29" s="87"/>
      <c r="J29" s="87"/>
      <c r="K29" s="87"/>
      <c r="L29" s="140"/>
      <c r="M29" s="87"/>
      <c r="N29" s="87"/>
      <c r="O29" s="87"/>
      <c r="P29" s="87"/>
      <c r="Q29" s="87"/>
      <c r="R29" s="87"/>
      <c r="S29" s="87"/>
      <c r="T29" s="59"/>
      <c r="U29" s="59"/>
      <c r="V29" s="59"/>
      <c r="W29" s="59"/>
      <c r="X29" s="59"/>
      <c r="Y29" s="59"/>
      <c r="Z29" s="59"/>
    </row>
    <row r="30" spans="1:26" ht="12.75" customHeight="1" x14ac:dyDescent="0.2">
      <c r="A30" s="59"/>
      <c r="B30" s="87"/>
      <c r="C30" s="218"/>
      <c r="D30" s="87"/>
      <c r="E30" s="140"/>
      <c r="F30" s="140"/>
      <c r="G30" s="87"/>
      <c r="H30" s="59"/>
      <c r="I30" s="87"/>
      <c r="J30" s="87"/>
      <c r="K30" s="87"/>
      <c r="L30" s="140"/>
      <c r="M30" s="87"/>
      <c r="N30" s="87"/>
      <c r="O30" s="87"/>
      <c r="P30" s="87"/>
      <c r="Q30" s="87"/>
      <c r="R30" s="87"/>
      <c r="S30" s="87"/>
      <c r="T30" s="59"/>
      <c r="U30" s="59"/>
      <c r="V30" s="59"/>
      <c r="W30" s="59"/>
      <c r="X30" s="59"/>
      <c r="Y30" s="59"/>
      <c r="Z30" s="59"/>
    </row>
    <row r="31" spans="1:26" ht="12.75" customHeight="1" x14ac:dyDescent="0.2">
      <c r="A31" s="59"/>
      <c r="B31" s="87"/>
      <c r="C31" s="218"/>
      <c r="D31" s="87"/>
      <c r="E31" s="87"/>
      <c r="F31" s="87"/>
      <c r="G31" s="87"/>
      <c r="H31" s="140"/>
      <c r="I31" s="140"/>
      <c r="J31" s="140"/>
      <c r="K31" s="140"/>
      <c r="L31" s="140"/>
      <c r="M31" s="87"/>
      <c r="N31" s="87"/>
      <c r="O31" s="87"/>
      <c r="P31" s="87"/>
      <c r="Q31" s="87"/>
      <c r="R31" s="87"/>
      <c r="S31" s="87"/>
      <c r="T31" s="59"/>
      <c r="U31" s="59"/>
      <c r="V31" s="59"/>
      <c r="W31" s="59"/>
      <c r="X31" s="59"/>
      <c r="Y31" s="59"/>
      <c r="Z31" s="59"/>
    </row>
    <row r="32" spans="1:26" ht="12.75" customHeight="1" x14ac:dyDescent="0.2">
      <c r="A32" s="59"/>
      <c r="B32" s="87"/>
      <c r="C32" s="218"/>
      <c r="D32" s="87"/>
      <c r="E32" s="87"/>
      <c r="F32" s="87"/>
      <c r="G32" s="87"/>
      <c r="H32" s="59"/>
      <c r="I32" s="87"/>
      <c r="J32" s="87"/>
      <c r="K32" s="87"/>
      <c r="L32" s="87"/>
      <c r="M32" s="87"/>
      <c r="N32" s="87"/>
      <c r="O32" s="87"/>
      <c r="P32" s="87"/>
      <c r="Q32" s="87"/>
      <c r="R32" s="87"/>
      <c r="S32" s="87"/>
      <c r="T32" s="59"/>
      <c r="U32" s="59"/>
      <c r="V32" s="59"/>
      <c r="W32" s="59"/>
      <c r="X32" s="59"/>
      <c r="Y32" s="59"/>
      <c r="Z32" s="59"/>
    </row>
    <row r="33" spans="1:26" ht="12.75" customHeight="1" x14ac:dyDescent="0.2">
      <c r="A33" s="59"/>
      <c r="B33" s="87"/>
      <c r="C33" s="218"/>
      <c r="D33" s="87"/>
      <c r="E33" s="87"/>
      <c r="F33" s="87"/>
      <c r="G33" s="87"/>
      <c r="H33" s="59"/>
      <c r="I33" s="87"/>
      <c r="J33" s="87"/>
      <c r="K33" s="87"/>
      <c r="L33" s="87"/>
      <c r="M33" s="87"/>
      <c r="N33" s="87"/>
      <c r="O33" s="87"/>
      <c r="P33" s="87"/>
      <c r="Q33" s="87"/>
      <c r="R33" s="87"/>
      <c r="S33" s="87"/>
      <c r="T33" s="59"/>
      <c r="U33" s="59"/>
      <c r="V33" s="59"/>
      <c r="W33" s="59"/>
      <c r="X33" s="59"/>
      <c r="Y33" s="59"/>
      <c r="Z33" s="59"/>
    </row>
    <row r="34" spans="1:26" ht="12.75" customHeight="1" x14ac:dyDescent="0.2">
      <c r="A34" s="59"/>
      <c r="B34" s="87"/>
      <c r="C34" s="218"/>
      <c r="D34" s="87"/>
      <c r="E34" s="87"/>
      <c r="F34" s="87"/>
      <c r="G34" s="87"/>
      <c r="H34" s="59"/>
      <c r="I34" s="87"/>
      <c r="J34" s="87"/>
      <c r="K34" s="87"/>
      <c r="L34" s="87"/>
      <c r="M34" s="87"/>
      <c r="N34" s="87"/>
      <c r="O34" s="87"/>
      <c r="P34" s="87"/>
      <c r="Q34" s="87"/>
      <c r="R34" s="87"/>
      <c r="S34" s="87"/>
      <c r="T34" s="59"/>
      <c r="U34" s="59"/>
      <c r="V34" s="59"/>
      <c r="W34" s="59"/>
      <c r="X34" s="59"/>
      <c r="Y34" s="59"/>
      <c r="Z34" s="59"/>
    </row>
    <row r="35" spans="1:26" ht="12.75" customHeight="1" x14ac:dyDescent="0.2">
      <c r="A35" s="59"/>
      <c r="B35" s="87"/>
      <c r="C35" s="218"/>
      <c r="D35" s="87"/>
      <c r="E35" s="87"/>
      <c r="F35" s="87"/>
      <c r="G35" s="87"/>
      <c r="H35" s="59"/>
      <c r="I35" s="87"/>
      <c r="J35" s="87"/>
      <c r="K35" s="87"/>
      <c r="L35" s="87"/>
      <c r="M35" s="87"/>
      <c r="N35" s="87"/>
      <c r="O35" s="87"/>
      <c r="P35" s="87"/>
      <c r="Q35" s="87"/>
      <c r="R35" s="87"/>
      <c r="S35" s="87"/>
      <c r="T35" s="59"/>
      <c r="U35" s="59"/>
      <c r="V35" s="59"/>
      <c r="W35" s="59"/>
      <c r="X35" s="59"/>
      <c r="Y35" s="59"/>
      <c r="Z35" s="59"/>
    </row>
    <row r="36" spans="1:26" ht="12.75" customHeight="1" x14ac:dyDescent="0.2">
      <c r="A36" s="59"/>
      <c r="B36" s="87"/>
      <c r="C36" s="218"/>
      <c r="D36" s="87"/>
      <c r="E36" s="87"/>
      <c r="F36" s="87"/>
      <c r="G36" s="87"/>
      <c r="H36" s="59"/>
      <c r="I36" s="87"/>
      <c r="J36" s="87"/>
      <c r="K36" s="87"/>
      <c r="L36" s="87"/>
      <c r="M36" s="87"/>
      <c r="N36" s="87"/>
      <c r="O36" s="87"/>
      <c r="P36" s="87"/>
      <c r="Q36" s="87"/>
      <c r="R36" s="87"/>
      <c r="S36" s="87"/>
      <c r="T36" s="59"/>
      <c r="U36" s="59"/>
      <c r="V36" s="59"/>
      <c r="W36" s="59"/>
      <c r="X36" s="59"/>
      <c r="Y36" s="59"/>
      <c r="Z36" s="59"/>
    </row>
    <row r="37" spans="1:26" ht="12.75" customHeight="1" x14ac:dyDescent="0.2">
      <c r="A37" s="59"/>
      <c r="B37" s="87"/>
      <c r="C37" s="218"/>
      <c r="D37" s="87"/>
      <c r="E37" s="87"/>
      <c r="F37" s="87"/>
      <c r="G37" s="87"/>
      <c r="H37" s="59"/>
      <c r="I37" s="87"/>
      <c r="J37" s="87"/>
      <c r="K37" s="87"/>
      <c r="L37" s="87"/>
      <c r="M37" s="87"/>
      <c r="N37" s="87"/>
      <c r="O37" s="87"/>
      <c r="P37" s="87"/>
      <c r="Q37" s="87"/>
      <c r="R37" s="87"/>
      <c r="S37" s="87"/>
      <c r="T37" s="59"/>
      <c r="U37" s="59"/>
      <c r="V37" s="59"/>
      <c r="W37" s="59"/>
      <c r="X37" s="59"/>
      <c r="Y37" s="59"/>
      <c r="Z37" s="59"/>
    </row>
    <row r="38" spans="1:26" ht="12.75" customHeight="1" x14ac:dyDescent="0.2">
      <c r="A38" s="59"/>
      <c r="B38" s="87"/>
      <c r="C38" s="218"/>
      <c r="D38" s="87"/>
      <c r="E38" s="87"/>
      <c r="F38" s="87"/>
      <c r="G38" s="87"/>
      <c r="H38" s="59"/>
      <c r="I38" s="87"/>
      <c r="J38" s="87"/>
      <c r="K38" s="87"/>
      <c r="L38" s="87"/>
      <c r="M38" s="87"/>
      <c r="N38" s="87"/>
      <c r="O38" s="87"/>
      <c r="P38" s="87"/>
      <c r="Q38" s="87"/>
      <c r="R38" s="87"/>
      <c r="S38" s="87"/>
      <c r="T38" s="59"/>
      <c r="U38" s="59"/>
      <c r="V38" s="59"/>
      <c r="W38" s="59"/>
      <c r="X38" s="59"/>
      <c r="Y38" s="59"/>
      <c r="Z38" s="59"/>
    </row>
    <row r="39" spans="1:26" ht="12.75" customHeight="1" x14ac:dyDescent="0.2">
      <c r="A39" s="59"/>
      <c r="B39" s="87"/>
      <c r="C39" s="218"/>
      <c r="D39" s="87"/>
      <c r="E39" s="87"/>
      <c r="F39" s="87"/>
      <c r="G39" s="87"/>
      <c r="H39" s="59"/>
      <c r="I39" s="87"/>
      <c r="J39" s="87"/>
      <c r="K39" s="87"/>
      <c r="L39" s="87"/>
      <c r="M39" s="87"/>
      <c r="N39" s="87"/>
      <c r="O39" s="87"/>
      <c r="P39" s="87"/>
      <c r="Q39" s="87"/>
      <c r="R39" s="87"/>
      <c r="S39" s="87"/>
      <c r="T39" s="59"/>
      <c r="U39" s="59"/>
      <c r="V39" s="59"/>
      <c r="W39" s="59"/>
      <c r="X39" s="59"/>
      <c r="Y39" s="59"/>
      <c r="Z39" s="59"/>
    </row>
    <row r="40" spans="1:26" ht="12.75" customHeight="1" x14ac:dyDescent="0.2">
      <c r="A40" s="59"/>
      <c r="B40" s="87"/>
      <c r="C40" s="218"/>
      <c r="D40" s="87"/>
      <c r="E40" s="87"/>
      <c r="F40" s="87"/>
      <c r="G40" s="87"/>
      <c r="H40" s="59"/>
      <c r="I40" s="87"/>
      <c r="J40" s="87"/>
      <c r="K40" s="87"/>
      <c r="L40" s="87"/>
      <c r="M40" s="87"/>
      <c r="N40" s="87"/>
      <c r="O40" s="87"/>
      <c r="P40" s="87"/>
      <c r="Q40" s="87"/>
      <c r="R40" s="87"/>
      <c r="S40" s="87"/>
      <c r="T40" s="59"/>
      <c r="U40" s="59"/>
      <c r="V40" s="59"/>
      <c r="W40" s="59"/>
      <c r="X40" s="59"/>
      <c r="Y40" s="59"/>
      <c r="Z40" s="59"/>
    </row>
    <row r="41" spans="1:26" ht="12.75" customHeight="1" x14ac:dyDescent="0.2">
      <c r="A41" s="59"/>
      <c r="B41" s="87"/>
      <c r="C41" s="218"/>
      <c r="D41" s="87"/>
      <c r="E41" s="87"/>
      <c r="F41" s="87"/>
      <c r="G41" s="87"/>
      <c r="H41" s="59"/>
      <c r="I41" s="87"/>
      <c r="J41" s="87"/>
      <c r="K41" s="87"/>
      <c r="L41" s="87"/>
      <c r="M41" s="87"/>
      <c r="N41" s="87"/>
      <c r="O41" s="87"/>
      <c r="P41" s="87"/>
      <c r="Q41" s="87"/>
      <c r="R41" s="87"/>
      <c r="S41" s="87"/>
      <c r="T41" s="59"/>
      <c r="U41" s="59"/>
      <c r="V41" s="59"/>
      <c r="W41" s="59"/>
      <c r="X41" s="59"/>
      <c r="Y41" s="59"/>
      <c r="Z41" s="59"/>
    </row>
    <row r="42" spans="1:26" ht="12.75" customHeight="1" x14ac:dyDescent="0.2">
      <c r="A42" s="59"/>
      <c r="B42" s="87"/>
      <c r="C42" s="218"/>
      <c r="D42" s="87"/>
      <c r="E42" s="87"/>
      <c r="F42" s="87"/>
      <c r="G42" s="87"/>
      <c r="H42" s="59"/>
      <c r="I42" s="87"/>
      <c r="J42" s="87"/>
      <c r="K42" s="87"/>
      <c r="L42" s="87"/>
      <c r="M42" s="87"/>
      <c r="N42" s="87"/>
      <c r="O42" s="87"/>
      <c r="P42" s="87"/>
      <c r="Q42" s="87"/>
      <c r="R42" s="87"/>
      <c r="S42" s="87"/>
      <c r="T42" s="59"/>
      <c r="U42" s="59"/>
      <c r="V42" s="59"/>
      <c r="W42" s="59"/>
      <c r="X42" s="59"/>
      <c r="Y42" s="59"/>
      <c r="Z42" s="59"/>
    </row>
    <row r="43" spans="1:26" ht="12.75" customHeight="1" x14ac:dyDescent="0.2">
      <c r="A43" s="59"/>
      <c r="B43" s="87"/>
      <c r="C43" s="218"/>
      <c r="D43" s="87"/>
      <c r="E43" s="87"/>
      <c r="F43" s="87"/>
      <c r="G43" s="87"/>
      <c r="H43" s="59"/>
      <c r="I43" s="87"/>
      <c r="J43" s="87"/>
      <c r="K43" s="87"/>
      <c r="L43" s="87"/>
      <c r="M43" s="87"/>
      <c r="N43" s="87"/>
      <c r="O43" s="87"/>
      <c r="P43" s="87"/>
      <c r="Q43" s="87"/>
      <c r="R43" s="87"/>
      <c r="S43" s="87"/>
      <c r="T43" s="59"/>
      <c r="U43" s="59"/>
      <c r="V43" s="59"/>
      <c r="W43" s="59"/>
      <c r="X43" s="59"/>
      <c r="Y43" s="59"/>
      <c r="Z43" s="59"/>
    </row>
    <row r="44" spans="1:26" ht="12.75" customHeight="1" x14ac:dyDescent="0.2">
      <c r="A44" s="59"/>
      <c r="B44" s="87"/>
      <c r="C44" s="218"/>
      <c r="D44" s="87"/>
      <c r="E44" s="87"/>
      <c r="F44" s="87"/>
      <c r="G44" s="87"/>
      <c r="H44" s="59"/>
      <c r="I44" s="87"/>
      <c r="J44" s="87"/>
      <c r="K44" s="87"/>
      <c r="L44" s="87"/>
      <c r="M44" s="87"/>
      <c r="N44" s="87"/>
      <c r="O44" s="87"/>
      <c r="P44" s="87"/>
      <c r="Q44" s="87"/>
      <c r="R44" s="87"/>
      <c r="S44" s="87"/>
      <c r="T44" s="59"/>
      <c r="U44" s="59"/>
      <c r="V44" s="59"/>
      <c r="W44" s="59"/>
      <c r="X44" s="59"/>
      <c r="Y44" s="59"/>
      <c r="Z44" s="59"/>
    </row>
    <row r="45" spans="1:26" ht="12.75" customHeight="1" x14ac:dyDescent="0.2">
      <c r="A45" s="59"/>
      <c r="B45" s="87"/>
      <c r="C45" s="218"/>
      <c r="D45" s="87"/>
      <c r="E45" s="87"/>
      <c r="F45" s="87"/>
      <c r="G45" s="87"/>
      <c r="H45" s="59"/>
      <c r="I45" s="87"/>
      <c r="J45" s="87"/>
      <c r="K45" s="87"/>
      <c r="L45" s="87"/>
      <c r="M45" s="87"/>
      <c r="N45" s="87"/>
      <c r="O45" s="87"/>
      <c r="P45" s="87"/>
      <c r="Q45" s="87"/>
      <c r="R45" s="87"/>
      <c r="S45" s="87"/>
      <c r="T45" s="59"/>
      <c r="U45" s="59"/>
      <c r="V45" s="59"/>
      <c r="W45" s="59"/>
      <c r="X45" s="59"/>
      <c r="Y45" s="59"/>
      <c r="Z45" s="59"/>
    </row>
    <row r="46" spans="1:26" ht="12.75" customHeight="1" x14ac:dyDescent="0.2">
      <c r="A46" s="59"/>
      <c r="B46" s="87"/>
      <c r="C46" s="218"/>
      <c r="D46" s="87"/>
      <c r="E46" s="87"/>
      <c r="F46" s="87"/>
      <c r="G46" s="87"/>
      <c r="H46" s="59"/>
      <c r="I46" s="87"/>
      <c r="J46" s="87"/>
      <c r="K46" s="87"/>
      <c r="L46" s="87"/>
      <c r="M46" s="87"/>
      <c r="N46" s="87"/>
      <c r="O46" s="87"/>
      <c r="P46" s="87"/>
      <c r="Q46" s="87"/>
      <c r="R46" s="87"/>
      <c r="S46" s="87"/>
      <c r="T46" s="59"/>
      <c r="U46" s="59"/>
      <c r="V46" s="59"/>
      <c r="W46" s="59"/>
      <c r="X46" s="59"/>
      <c r="Y46" s="59"/>
      <c r="Z46" s="59"/>
    </row>
    <row r="47" spans="1:26" ht="12.75" customHeight="1" x14ac:dyDescent="0.2">
      <c r="A47" s="59"/>
      <c r="B47" s="87"/>
      <c r="C47" s="218"/>
      <c r="D47" s="87"/>
      <c r="E47" s="87"/>
      <c r="F47" s="87"/>
      <c r="G47" s="87"/>
      <c r="H47" s="59"/>
      <c r="I47" s="87"/>
      <c r="J47" s="87"/>
      <c r="K47" s="87"/>
      <c r="L47" s="87"/>
      <c r="M47" s="87"/>
      <c r="N47" s="87"/>
      <c r="O47" s="87"/>
      <c r="P47" s="87"/>
      <c r="Q47" s="87"/>
      <c r="R47" s="87"/>
      <c r="S47" s="87"/>
      <c r="T47" s="59"/>
      <c r="U47" s="59"/>
      <c r="V47" s="59"/>
      <c r="W47" s="59"/>
      <c r="X47" s="59"/>
      <c r="Y47" s="59"/>
      <c r="Z47" s="59"/>
    </row>
    <row r="48" spans="1:26" ht="12.75" customHeight="1" x14ac:dyDescent="0.2">
      <c r="A48" s="59"/>
      <c r="B48" s="87"/>
      <c r="C48" s="218"/>
      <c r="D48" s="87"/>
      <c r="E48" s="87"/>
      <c r="F48" s="87"/>
      <c r="G48" s="87"/>
      <c r="H48" s="59"/>
      <c r="I48" s="87"/>
      <c r="J48" s="87"/>
      <c r="K48" s="87"/>
      <c r="L48" s="87"/>
      <c r="M48" s="87"/>
      <c r="N48" s="87"/>
      <c r="O48" s="87"/>
      <c r="P48" s="87"/>
      <c r="Q48" s="87"/>
      <c r="R48" s="87"/>
      <c r="S48" s="87"/>
      <c r="T48" s="59"/>
      <c r="U48" s="59"/>
      <c r="V48" s="59"/>
      <c r="W48" s="59"/>
      <c r="X48" s="59"/>
      <c r="Y48" s="59"/>
      <c r="Z48" s="59"/>
    </row>
    <row r="49" spans="1:26" ht="12.75" customHeight="1" x14ac:dyDescent="0.2">
      <c r="A49" s="59"/>
      <c r="B49" s="87"/>
      <c r="C49" s="218"/>
      <c r="D49" s="87"/>
      <c r="E49" s="87"/>
      <c r="F49" s="87"/>
      <c r="G49" s="87"/>
      <c r="H49" s="59"/>
      <c r="I49" s="87"/>
      <c r="J49" s="87"/>
      <c r="K49" s="87"/>
      <c r="L49" s="87"/>
      <c r="M49" s="87"/>
      <c r="N49" s="87"/>
      <c r="O49" s="87"/>
      <c r="P49" s="87"/>
      <c r="Q49" s="87"/>
      <c r="R49" s="87"/>
      <c r="S49" s="87"/>
      <c r="T49" s="59"/>
      <c r="U49" s="59"/>
      <c r="V49" s="59"/>
      <c r="W49" s="59"/>
      <c r="X49" s="59"/>
      <c r="Y49" s="59"/>
      <c r="Z49" s="59"/>
    </row>
    <row r="50" spans="1:26" ht="12.75" customHeight="1" x14ac:dyDescent="0.2">
      <c r="A50" s="59"/>
      <c r="B50" s="87"/>
      <c r="C50" s="218"/>
      <c r="D50" s="87"/>
      <c r="E50" s="87"/>
      <c r="F50" s="87"/>
      <c r="G50" s="87"/>
      <c r="H50" s="59"/>
      <c r="I50" s="87"/>
      <c r="J50" s="87"/>
      <c r="K50" s="87"/>
      <c r="L50" s="87"/>
      <c r="M50" s="87"/>
      <c r="N50" s="87"/>
      <c r="O50" s="87"/>
      <c r="P50" s="87"/>
      <c r="Q50" s="87"/>
      <c r="R50" s="87"/>
      <c r="S50" s="87"/>
      <c r="T50" s="59"/>
      <c r="U50" s="59"/>
      <c r="V50" s="59"/>
      <c r="W50" s="59"/>
      <c r="X50" s="59"/>
      <c r="Y50" s="59"/>
      <c r="Z50" s="59"/>
    </row>
    <row r="51" spans="1:26" ht="12.75" customHeight="1" x14ac:dyDescent="0.2">
      <c r="A51" s="59"/>
      <c r="B51" s="87"/>
      <c r="C51" s="218"/>
      <c r="D51" s="87"/>
      <c r="E51" s="87"/>
      <c r="F51" s="87"/>
      <c r="G51" s="87"/>
      <c r="H51" s="59"/>
      <c r="I51" s="87"/>
      <c r="J51" s="87"/>
      <c r="K51" s="87"/>
      <c r="L51" s="87"/>
      <c r="M51" s="87"/>
      <c r="N51" s="87"/>
      <c r="O51" s="87"/>
      <c r="P51" s="87"/>
      <c r="Q51" s="87"/>
      <c r="R51" s="87"/>
      <c r="S51" s="87"/>
      <c r="T51" s="59"/>
      <c r="U51" s="59"/>
      <c r="V51" s="59"/>
      <c r="W51" s="59"/>
      <c r="X51" s="59"/>
      <c r="Y51" s="59"/>
      <c r="Z51" s="59"/>
    </row>
    <row r="52" spans="1:26" ht="12.75" customHeight="1" x14ac:dyDescent="0.2">
      <c r="A52" s="59"/>
      <c r="B52" s="87"/>
      <c r="C52" s="218"/>
      <c r="D52" s="87"/>
      <c r="E52" s="87"/>
      <c r="F52" s="87"/>
      <c r="G52" s="87"/>
      <c r="H52" s="59"/>
      <c r="I52" s="87"/>
      <c r="J52" s="87"/>
      <c r="K52" s="87"/>
      <c r="L52" s="87"/>
      <c r="M52" s="87"/>
      <c r="N52" s="87"/>
      <c r="O52" s="87"/>
      <c r="P52" s="87"/>
      <c r="Q52" s="87"/>
      <c r="R52" s="87"/>
      <c r="S52" s="87"/>
      <c r="T52" s="59"/>
      <c r="U52" s="59"/>
      <c r="V52" s="59"/>
      <c r="W52" s="59"/>
      <c r="X52" s="59"/>
      <c r="Y52" s="59"/>
      <c r="Z52" s="59"/>
    </row>
    <row r="53" spans="1:26" ht="12.75" customHeight="1" x14ac:dyDescent="0.2">
      <c r="A53" s="59"/>
      <c r="B53" s="87"/>
      <c r="C53" s="218"/>
      <c r="D53" s="87"/>
      <c r="E53" s="87"/>
      <c r="F53" s="87"/>
      <c r="G53" s="87"/>
      <c r="H53" s="59"/>
      <c r="I53" s="87"/>
      <c r="J53" s="87"/>
      <c r="K53" s="87"/>
      <c r="L53" s="87"/>
      <c r="M53" s="87"/>
      <c r="N53" s="87"/>
      <c r="O53" s="87"/>
      <c r="P53" s="87"/>
      <c r="Q53" s="87"/>
      <c r="R53" s="87"/>
      <c r="S53" s="87"/>
      <c r="T53" s="59"/>
      <c r="U53" s="59"/>
      <c r="V53" s="59"/>
      <c r="W53" s="59"/>
      <c r="X53" s="59"/>
      <c r="Y53" s="59"/>
      <c r="Z53" s="59"/>
    </row>
    <row r="54" spans="1:26" ht="12.75" customHeight="1" x14ac:dyDescent="0.2">
      <c r="A54" s="59"/>
      <c r="B54" s="87"/>
      <c r="C54" s="218"/>
      <c r="D54" s="87"/>
      <c r="E54" s="87"/>
      <c r="F54" s="87"/>
      <c r="G54" s="87"/>
      <c r="H54" s="59"/>
      <c r="I54" s="87"/>
      <c r="J54" s="87"/>
      <c r="K54" s="87"/>
      <c r="L54" s="87"/>
      <c r="M54" s="87"/>
      <c r="N54" s="87"/>
      <c r="O54" s="87"/>
      <c r="P54" s="87"/>
      <c r="Q54" s="87"/>
      <c r="R54" s="87"/>
      <c r="S54" s="87"/>
      <c r="T54" s="59"/>
      <c r="U54" s="59"/>
      <c r="V54" s="59"/>
      <c r="W54" s="59"/>
      <c r="X54" s="59"/>
      <c r="Y54" s="59"/>
      <c r="Z54" s="59"/>
    </row>
    <row r="55" spans="1:26" ht="12.75" customHeight="1" x14ac:dyDescent="0.2">
      <c r="A55" s="59"/>
      <c r="B55" s="87"/>
      <c r="C55" s="218"/>
      <c r="D55" s="87"/>
      <c r="E55" s="87"/>
      <c r="F55" s="87"/>
      <c r="G55" s="87"/>
      <c r="H55" s="59"/>
      <c r="I55" s="87"/>
      <c r="J55" s="87"/>
      <c r="K55" s="87"/>
      <c r="L55" s="87"/>
      <c r="M55" s="87"/>
      <c r="N55" s="87"/>
      <c r="O55" s="87"/>
      <c r="P55" s="87"/>
      <c r="Q55" s="87"/>
      <c r="R55" s="87"/>
      <c r="S55" s="87"/>
      <c r="T55" s="59"/>
      <c r="U55" s="59"/>
      <c r="V55" s="59"/>
      <c r="W55" s="59"/>
      <c r="X55" s="59"/>
      <c r="Y55" s="59"/>
      <c r="Z55" s="59"/>
    </row>
    <row r="56" spans="1:26" ht="12.75" customHeight="1" x14ac:dyDescent="0.2">
      <c r="A56" s="59"/>
      <c r="B56" s="87"/>
      <c r="C56" s="218"/>
      <c r="D56" s="87"/>
      <c r="E56" s="87"/>
      <c r="F56" s="87"/>
      <c r="G56" s="87"/>
      <c r="H56" s="59"/>
      <c r="I56" s="87"/>
      <c r="J56" s="87"/>
      <c r="K56" s="87"/>
      <c r="L56" s="87"/>
      <c r="M56" s="87"/>
      <c r="N56" s="87"/>
      <c r="O56" s="87"/>
      <c r="P56" s="87"/>
      <c r="Q56" s="87"/>
      <c r="R56" s="87"/>
      <c r="S56" s="87"/>
      <c r="T56" s="59"/>
      <c r="U56" s="59"/>
      <c r="V56" s="59"/>
      <c r="W56" s="59"/>
      <c r="X56" s="59"/>
      <c r="Y56" s="59"/>
      <c r="Z56" s="59"/>
    </row>
    <row r="57" spans="1:26" ht="12.75" customHeight="1" x14ac:dyDescent="0.2">
      <c r="A57" s="59"/>
      <c r="B57" s="87"/>
      <c r="C57" s="218"/>
      <c r="D57" s="87"/>
      <c r="E57" s="87"/>
      <c r="F57" s="87"/>
      <c r="G57" s="87"/>
      <c r="H57" s="59"/>
      <c r="I57" s="87"/>
      <c r="J57" s="87"/>
      <c r="K57" s="87"/>
      <c r="L57" s="87"/>
      <c r="M57" s="87"/>
      <c r="N57" s="87"/>
      <c r="O57" s="87"/>
      <c r="P57" s="87"/>
      <c r="Q57" s="87"/>
      <c r="R57" s="87"/>
      <c r="S57" s="87"/>
      <c r="T57" s="59"/>
      <c r="U57" s="59"/>
      <c r="V57" s="59"/>
      <c r="W57" s="59"/>
      <c r="X57" s="59"/>
      <c r="Y57" s="59"/>
      <c r="Z57" s="59"/>
    </row>
    <row r="58" spans="1:26" ht="12.75" customHeight="1" x14ac:dyDescent="0.2">
      <c r="A58" s="59"/>
      <c r="B58" s="87"/>
      <c r="C58" s="218"/>
      <c r="D58" s="87"/>
      <c r="E58" s="87"/>
      <c r="F58" s="87"/>
      <c r="G58" s="87"/>
      <c r="H58" s="59"/>
      <c r="I58" s="87"/>
      <c r="J58" s="87"/>
      <c r="K58" s="87"/>
      <c r="L58" s="87"/>
      <c r="M58" s="87"/>
      <c r="N58" s="87"/>
      <c r="O58" s="87"/>
      <c r="P58" s="87"/>
      <c r="Q58" s="87"/>
      <c r="R58" s="87"/>
      <c r="S58" s="87"/>
      <c r="T58" s="59"/>
      <c r="U58" s="59"/>
      <c r="V58" s="59"/>
      <c r="W58" s="59"/>
      <c r="X58" s="59"/>
      <c r="Y58" s="59"/>
      <c r="Z58" s="59"/>
    </row>
    <row r="59" spans="1:26" ht="12.75" customHeight="1" x14ac:dyDescent="0.2">
      <c r="A59" s="59"/>
      <c r="B59" s="87"/>
      <c r="C59" s="218"/>
      <c r="D59" s="87"/>
      <c r="E59" s="87"/>
      <c r="F59" s="87"/>
      <c r="G59" s="87"/>
      <c r="H59" s="59"/>
      <c r="I59" s="87"/>
      <c r="J59" s="87"/>
      <c r="K59" s="87"/>
      <c r="L59" s="87"/>
      <c r="M59" s="87"/>
      <c r="N59" s="87"/>
      <c r="O59" s="87"/>
      <c r="P59" s="87"/>
      <c r="Q59" s="87"/>
      <c r="R59" s="87"/>
      <c r="S59" s="87"/>
      <c r="T59" s="59"/>
      <c r="U59" s="59"/>
      <c r="V59" s="59"/>
      <c r="W59" s="59"/>
      <c r="X59" s="59"/>
      <c r="Y59" s="59"/>
      <c r="Z59" s="59"/>
    </row>
    <row r="60" spans="1:26" ht="12.75" customHeight="1" x14ac:dyDescent="0.2">
      <c r="A60" s="59"/>
      <c r="B60" s="87"/>
      <c r="C60" s="218"/>
      <c r="D60" s="87"/>
      <c r="E60" s="87"/>
      <c r="F60" s="87"/>
      <c r="G60" s="87"/>
      <c r="H60" s="59"/>
      <c r="I60" s="87"/>
      <c r="J60" s="87"/>
      <c r="K60" s="87"/>
      <c r="L60" s="87"/>
      <c r="M60" s="87"/>
      <c r="N60" s="87"/>
      <c r="O60" s="87"/>
      <c r="P60" s="87"/>
      <c r="Q60" s="87"/>
      <c r="R60" s="87"/>
      <c r="S60" s="87"/>
      <c r="T60" s="59"/>
      <c r="U60" s="59"/>
      <c r="V60" s="59"/>
      <c r="W60" s="59"/>
      <c r="X60" s="59"/>
      <c r="Y60" s="59"/>
      <c r="Z60" s="59"/>
    </row>
    <row r="61" spans="1:26" ht="12.75" customHeight="1" x14ac:dyDescent="0.2">
      <c r="A61" s="59"/>
      <c r="B61" s="87"/>
      <c r="C61" s="218"/>
      <c r="D61" s="87"/>
      <c r="E61" s="87"/>
      <c r="F61" s="87"/>
      <c r="G61" s="87"/>
      <c r="H61" s="59"/>
      <c r="I61" s="87"/>
      <c r="J61" s="87"/>
      <c r="K61" s="87"/>
      <c r="L61" s="87"/>
      <c r="M61" s="87"/>
      <c r="N61" s="87"/>
      <c r="O61" s="87"/>
      <c r="P61" s="87"/>
      <c r="Q61" s="87"/>
      <c r="R61" s="87"/>
      <c r="S61" s="87"/>
      <c r="T61" s="59"/>
      <c r="U61" s="59"/>
      <c r="V61" s="59"/>
      <c r="W61" s="59"/>
      <c r="X61" s="59"/>
      <c r="Y61" s="59"/>
      <c r="Z61" s="59"/>
    </row>
    <row r="62" spans="1:26" ht="12.75" customHeight="1" x14ac:dyDescent="0.2">
      <c r="A62" s="59"/>
      <c r="B62" s="87"/>
      <c r="C62" s="218"/>
      <c r="D62" s="87"/>
      <c r="E62" s="87"/>
      <c r="F62" s="87"/>
      <c r="G62" s="87"/>
      <c r="H62" s="59"/>
      <c r="I62" s="87"/>
      <c r="J62" s="87"/>
      <c r="K62" s="87"/>
      <c r="L62" s="87"/>
      <c r="M62" s="87"/>
      <c r="N62" s="87"/>
      <c r="O62" s="87"/>
      <c r="P62" s="87"/>
      <c r="Q62" s="87"/>
      <c r="R62" s="87"/>
      <c r="S62" s="87"/>
      <c r="T62" s="59"/>
      <c r="U62" s="59"/>
      <c r="V62" s="59"/>
      <c r="W62" s="59"/>
      <c r="X62" s="59"/>
      <c r="Y62" s="59"/>
      <c r="Z62" s="59"/>
    </row>
    <row r="63" spans="1:26" ht="12.75" customHeight="1" x14ac:dyDescent="0.2">
      <c r="A63" s="59"/>
      <c r="B63" s="87"/>
      <c r="C63" s="218"/>
      <c r="D63" s="87"/>
      <c r="E63" s="87"/>
      <c r="F63" s="87"/>
      <c r="G63" s="87"/>
      <c r="H63" s="59"/>
      <c r="I63" s="87"/>
      <c r="J63" s="87"/>
      <c r="K63" s="87"/>
      <c r="L63" s="87"/>
      <c r="M63" s="87"/>
      <c r="N63" s="87"/>
      <c r="O63" s="87"/>
      <c r="P63" s="87"/>
      <c r="Q63" s="87"/>
      <c r="R63" s="87"/>
      <c r="S63" s="87"/>
      <c r="T63" s="59"/>
      <c r="U63" s="59"/>
      <c r="V63" s="59"/>
      <c r="W63" s="59"/>
      <c r="X63" s="59"/>
      <c r="Y63" s="59"/>
      <c r="Z63" s="59"/>
    </row>
    <row r="64" spans="1:26" ht="12.75" customHeight="1" x14ac:dyDescent="0.2">
      <c r="A64" s="59"/>
      <c r="B64" s="87"/>
      <c r="C64" s="218"/>
      <c r="D64" s="87"/>
      <c r="E64" s="87"/>
      <c r="F64" s="87"/>
      <c r="G64" s="87"/>
      <c r="H64" s="59"/>
      <c r="I64" s="87"/>
      <c r="J64" s="87"/>
      <c r="K64" s="87"/>
      <c r="L64" s="87"/>
      <c r="M64" s="87"/>
      <c r="N64" s="87"/>
      <c r="O64" s="87"/>
      <c r="P64" s="87"/>
      <c r="Q64" s="87"/>
      <c r="R64" s="87"/>
      <c r="S64" s="87"/>
      <c r="T64" s="59"/>
      <c r="U64" s="59"/>
      <c r="V64" s="59"/>
      <c r="W64" s="59"/>
      <c r="X64" s="59"/>
      <c r="Y64" s="59"/>
      <c r="Z64" s="59"/>
    </row>
    <row r="65" spans="1:26" ht="12.75" customHeight="1" x14ac:dyDescent="0.2">
      <c r="A65" s="59"/>
      <c r="B65" s="87"/>
      <c r="C65" s="218"/>
      <c r="D65" s="87"/>
      <c r="E65" s="87"/>
      <c r="F65" s="87"/>
      <c r="G65" s="87"/>
      <c r="H65" s="59"/>
      <c r="I65" s="87"/>
      <c r="J65" s="87"/>
      <c r="K65" s="87"/>
      <c r="L65" s="87"/>
      <c r="M65" s="87"/>
      <c r="N65" s="87"/>
      <c r="O65" s="87"/>
      <c r="P65" s="87"/>
      <c r="Q65" s="87"/>
      <c r="R65" s="87"/>
      <c r="S65" s="87"/>
      <c r="T65" s="59"/>
      <c r="U65" s="59"/>
      <c r="V65" s="59"/>
      <c r="W65" s="59"/>
      <c r="X65" s="59"/>
      <c r="Y65" s="59"/>
      <c r="Z65" s="59"/>
    </row>
    <row r="66" spans="1:26" ht="12.75" customHeight="1" x14ac:dyDescent="0.2">
      <c r="A66" s="59"/>
      <c r="B66" s="87"/>
      <c r="C66" s="218"/>
      <c r="D66" s="87"/>
      <c r="E66" s="87"/>
      <c r="F66" s="87"/>
      <c r="G66" s="87"/>
      <c r="H66" s="59"/>
      <c r="I66" s="87"/>
      <c r="J66" s="87"/>
      <c r="K66" s="87"/>
      <c r="L66" s="87"/>
      <c r="M66" s="87"/>
      <c r="N66" s="87"/>
      <c r="O66" s="87"/>
      <c r="P66" s="87"/>
      <c r="Q66" s="87"/>
      <c r="R66" s="87"/>
      <c r="S66" s="87"/>
      <c r="T66" s="59"/>
      <c r="U66" s="59"/>
      <c r="V66" s="59"/>
      <c r="W66" s="59"/>
      <c r="X66" s="59"/>
      <c r="Y66" s="59"/>
      <c r="Z66" s="59"/>
    </row>
    <row r="67" spans="1:26" ht="12.75" customHeight="1" x14ac:dyDescent="0.2">
      <c r="A67" s="59"/>
      <c r="B67" s="87"/>
      <c r="C67" s="218"/>
      <c r="D67" s="87"/>
      <c r="E67" s="87"/>
      <c r="F67" s="87"/>
      <c r="G67" s="87"/>
      <c r="H67" s="59"/>
      <c r="I67" s="87"/>
      <c r="J67" s="87"/>
      <c r="K67" s="87"/>
      <c r="L67" s="87"/>
      <c r="M67" s="87"/>
      <c r="N67" s="87"/>
      <c r="O67" s="87"/>
      <c r="P67" s="87"/>
      <c r="Q67" s="87"/>
      <c r="R67" s="87"/>
      <c r="S67" s="87"/>
      <c r="T67" s="59"/>
      <c r="U67" s="59"/>
      <c r="V67" s="59"/>
      <c r="W67" s="59"/>
      <c r="X67" s="59"/>
      <c r="Y67" s="59"/>
      <c r="Z67" s="59"/>
    </row>
    <row r="68" spans="1:26" ht="12.75" customHeight="1" x14ac:dyDescent="0.2">
      <c r="A68" s="59"/>
      <c r="B68" s="87"/>
      <c r="C68" s="218"/>
      <c r="D68" s="87"/>
      <c r="E68" s="87"/>
      <c r="F68" s="87"/>
      <c r="G68" s="87"/>
      <c r="H68" s="59"/>
      <c r="I68" s="87"/>
      <c r="J68" s="87"/>
      <c r="K68" s="87"/>
      <c r="L68" s="87"/>
      <c r="M68" s="87"/>
      <c r="N68" s="87"/>
      <c r="O68" s="87"/>
      <c r="P68" s="87"/>
      <c r="Q68" s="87"/>
      <c r="R68" s="87"/>
      <c r="S68" s="87"/>
      <c r="T68" s="59"/>
      <c r="U68" s="59"/>
      <c r="V68" s="59"/>
      <c r="W68" s="59"/>
      <c r="X68" s="59"/>
      <c r="Y68" s="59"/>
      <c r="Z68" s="59"/>
    </row>
    <row r="69" spans="1:26" ht="12.75" customHeight="1" x14ac:dyDescent="0.2">
      <c r="A69" s="59"/>
      <c r="B69" s="87"/>
      <c r="C69" s="218"/>
      <c r="D69" s="87"/>
      <c r="E69" s="87"/>
      <c r="F69" s="87"/>
      <c r="G69" s="87"/>
      <c r="H69" s="59"/>
      <c r="I69" s="87"/>
      <c r="J69" s="87"/>
      <c r="K69" s="87"/>
      <c r="L69" s="87"/>
      <c r="M69" s="87"/>
      <c r="N69" s="87"/>
      <c r="O69" s="87"/>
      <c r="P69" s="87"/>
      <c r="Q69" s="87"/>
      <c r="R69" s="87"/>
      <c r="S69" s="87"/>
      <c r="T69" s="59"/>
      <c r="U69" s="59"/>
      <c r="V69" s="59"/>
      <c r="W69" s="59"/>
      <c r="X69" s="59"/>
      <c r="Y69" s="59"/>
      <c r="Z69" s="59"/>
    </row>
    <row r="70" spans="1:26" ht="12.75" customHeight="1" x14ac:dyDescent="0.2">
      <c r="A70" s="59"/>
      <c r="B70" s="87"/>
      <c r="C70" s="218"/>
      <c r="D70" s="87"/>
      <c r="E70" s="87"/>
      <c r="F70" s="87"/>
      <c r="G70" s="87"/>
      <c r="H70" s="59"/>
      <c r="I70" s="87"/>
      <c r="J70" s="87"/>
      <c r="K70" s="87"/>
      <c r="L70" s="87"/>
      <c r="M70" s="87"/>
      <c r="N70" s="87"/>
      <c r="O70" s="87"/>
      <c r="P70" s="87"/>
      <c r="Q70" s="87"/>
      <c r="R70" s="87"/>
      <c r="S70" s="87"/>
      <c r="T70" s="59"/>
      <c r="U70" s="59"/>
      <c r="V70" s="59"/>
      <c r="W70" s="59"/>
      <c r="X70" s="59"/>
      <c r="Y70" s="59"/>
      <c r="Z70" s="59"/>
    </row>
    <row r="71" spans="1:26" ht="12.75" customHeight="1" x14ac:dyDescent="0.2">
      <c r="A71" s="59"/>
      <c r="B71" s="87"/>
      <c r="C71" s="218"/>
      <c r="D71" s="87"/>
      <c r="E71" s="87"/>
      <c r="F71" s="87"/>
      <c r="G71" s="87"/>
      <c r="H71" s="59"/>
      <c r="I71" s="87"/>
      <c r="J71" s="87"/>
      <c r="K71" s="87"/>
      <c r="L71" s="87"/>
      <c r="M71" s="87"/>
      <c r="N71" s="87"/>
      <c r="O71" s="87"/>
      <c r="P71" s="87"/>
      <c r="Q71" s="87"/>
      <c r="R71" s="87"/>
      <c r="S71" s="87"/>
      <c r="T71" s="59"/>
      <c r="U71" s="59"/>
      <c r="V71" s="59"/>
      <c r="W71" s="59"/>
      <c r="X71" s="59"/>
      <c r="Y71" s="59"/>
      <c r="Z71" s="59"/>
    </row>
    <row r="72" spans="1:26" ht="12.75" customHeight="1" x14ac:dyDescent="0.2">
      <c r="A72" s="59"/>
      <c r="B72" s="87"/>
      <c r="C72" s="218"/>
      <c r="D72" s="87"/>
      <c r="E72" s="87"/>
      <c r="F72" s="87"/>
      <c r="G72" s="87"/>
      <c r="H72" s="59"/>
      <c r="I72" s="87"/>
      <c r="J72" s="87"/>
      <c r="K72" s="87"/>
      <c r="L72" s="87"/>
      <c r="M72" s="87"/>
      <c r="N72" s="87"/>
      <c r="O72" s="87"/>
      <c r="P72" s="87"/>
      <c r="Q72" s="87"/>
      <c r="R72" s="87"/>
      <c r="S72" s="87"/>
      <c r="T72" s="59"/>
      <c r="U72" s="59"/>
      <c r="V72" s="59"/>
      <c r="W72" s="59"/>
      <c r="X72" s="59"/>
      <c r="Y72" s="59"/>
      <c r="Z72" s="59"/>
    </row>
    <row r="73" spans="1:26" ht="12.75" customHeight="1" x14ac:dyDescent="0.2">
      <c r="A73" s="59"/>
      <c r="B73" s="87"/>
      <c r="C73" s="218"/>
      <c r="D73" s="87"/>
      <c r="E73" s="87"/>
      <c r="F73" s="87"/>
      <c r="G73" s="87"/>
      <c r="H73" s="59"/>
      <c r="I73" s="87"/>
      <c r="J73" s="87"/>
      <c r="K73" s="87"/>
      <c r="L73" s="87"/>
      <c r="M73" s="87"/>
      <c r="N73" s="87"/>
      <c r="O73" s="87"/>
      <c r="P73" s="87"/>
      <c r="Q73" s="87"/>
      <c r="R73" s="87"/>
      <c r="S73" s="87"/>
      <c r="T73" s="59"/>
      <c r="U73" s="59"/>
      <c r="V73" s="59"/>
      <c r="W73" s="59"/>
      <c r="X73" s="59"/>
      <c r="Y73" s="59"/>
      <c r="Z73" s="59"/>
    </row>
    <row r="74" spans="1:26" ht="12.75" customHeight="1" x14ac:dyDescent="0.2">
      <c r="A74" s="59"/>
      <c r="B74" s="87"/>
      <c r="C74" s="218"/>
      <c r="D74" s="87"/>
      <c r="E74" s="87"/>
      <c r="F74" s="87"/>
      <c r="G74" s="87"/>
      <c r="H74" s="59"/>
      <c r="I74" s="87"/>
      <c r="J74" s="87"/>
      <c r="K74" s="87"/>
      <c r="L74" s="87"/>
      <c r="M74" s="87"/>
      <c r="N74" s="87"/>
      <c r="O74" s="87"/>
      <c r="P74" s="87"/>
      <c r="Q74" s="87"/>
      <c r="R74" s="87"/>
      <c r="S74" s="87"/>
      <c r="T74" s="59"/>
      <c r="U74" s="59"/>
      <c r="V74" s="59"/>
      <c r="W74" s="59"/>
      <c r="X74" s="59"/>
      <c r="Y74" s="59"/>
      <c r="Z74" s="59"/>
    </row>
    <row r="75" spans="1:26" ht="12.75" customHeight="1" x14ac:dyDescent="0.2">
      <c r="A75" s="59"/>
      <c r="B75" s="87"/>
      <c r="C75" s="218"/>
      <c r="D75" s="87"/>
      <c r="E75" s="87"/>
      <c r="F75" s="87"/>
      <c r="G75" s="87"/>
      <c r="H75" s="59"/>
      <c r="I75" s="87"/>
      <c r="J75" s="87"/>
      <c r="K75" s="87"/>
      <c r="L75" s="87"/>
      <c r="M75" s="87"/>
      <c r="N75" s="87"/>
      <c r="O75" s="87"/>
      <c r="P75" s="87"/>
      <c r="Q75" s="87"/>
      <c r="R75" s="87"/>
      <c r="S75" s="87"/>
      <c r="T75" s="59"/>
      <c r="U75" s="59"/>
      <c r="V75" s="59"/>
      <c r="W75" s="59"/>
      <c r="X75" s="59"/>
      <c r="Y75" s="59"/>
      <c r="Z75" s="59"/>
    </row>
    <row r="76" spans="1:26" ht="12.75" customHeight="1" x14ac:dyDescent="0.2">
      <c r="A76" s="59"/>
      <c r="B76" s="87"/>
      <c r="C76" s="218"/>
      <c r="D76" s="87"/>
      <c r="E76" s="87"/>
      <c r="F76" s="87"/>
      <c r="G76" s="87"/>
      <c r="H76" s="59"/>
      <c r="I76" s="87"/>
      <c r="J76" s="87"/>
      <c r="K76" s="87"/>
      <c r="L76" s="87"/>
      <c r="M76" s="87"/>
      <c r="N76" s="87"/>
      <c r="O76" s="87"/>
      <c r="P76" s="87"/>
      <c r="Q76" s="87"/>
      <c r="R76" s="87"/>
      <c r="S76" s="87"/>
      <c r="T76" s="59"/>
      <c r="U76" s="59"/>
      <c r="V76" s="59"/>
      <c r="W76" s="59"/>
      <c r="X76" s="59"/>
      <c r="Y76" s="59"/>
      <c r="Z76" s="59"/>
    </row>
    <row r="77" spans="1:26" ht="12.75" customHeight="1" x14ac:dyDescent="0.2">
      <c r="A77" s="59"/>
      <c r="B77" s="87"/>
      <c r="C77" s="218"/>
      <c r="D77" s="87"/>
      <c r="E77" s="87"/>
      <c r="F77" s="87"/>
      <c r="G77" s="87"/>
      <c r="H77" s="59"/>
      <c r="I77" s="87"/>
      <c r="J77" s="87"/>
      <c r="K77" s="87"/>
      <c r="L77" s="87"/>
      <c r="M77" s="87"/>
      <c r="N77" s="87"/>
      <c r="O77" s="87"/>
      <c r="P77" s="87"/>
      <c r="Q77" s="87"/>
      <c r="R77" s="87"/>
      <c r="S77" s="87"/>
      <c r="T77" s="59"/>
      <c r="U77" s="59"/>
      <c r="V77" s="59"/>
      <c r="W77" s="59"/>
      <c r="X77" s="59"/>
      <c r="Y77" s="59"/>
      <c r="Z77" s="59"/>
    </row>
    <row r="78" spans="1:26" ht="12.75" customHeight="1" x14ac:dyDescent="0.2">
      <c r="A78" s="59"/>
      <c r="B78" s="87"/>
      <c r="C78" s="218"/>
      <c r="D78" s="87"/>
      <c r="E78" s="87"/>
      <c r="F78" s="87"/>
      <c r="G78" s="87"/>
      <c r="H78" s="59"/>
      <c r="I78" s="87"/>
      <c r="J78" s="87"/>
      <c r="K78" s="87"/>
      <c r="L78" s="87"/>
      <c r="M78" s="87"/>
      <c r="N78" s="87"/>
      <c r="O78" s="87"/>
      <c r="P78" s="87"/>
      <c r="Q78" s="87"/>
      <c r="R78" s="87"/>
      <c r="S78" s="87"/>
      <c r="T78" s="59"/>
      <c r="U78" s="59"/>
      <c r="V78" s="59"/>
      <c r="W78" s="59"/>
      <c r="X78" s="59"/>
      <c r="Y78" s="59"/>
      <c r="Z78" s="59"/>
    </row>
    <row r="79" spans="1:26" ht="12.75" customHeight="1" x14ac:dyDescent="0.2">
      <c r="A79" s="59"/>
      <c r="B79" s="87"/>
      <c r="C79" s="218"/>
      <c r="D79" s="87"/>
      <c r="E79" s="87"/>
      <c r="F79" s="87"/>
      <c r="G79" s="87"/>
      <c r="H79" s="59"/>
      <c r="I79" s="87"/>
      <c r="J79" s="87"/>
      <c r="K79" s="87"/>
      <c r="L79" s="87"/>
      <c r="M79" s="87"/>
      <c r="N79" s="87"/>
      <c r="O79" s="87"/>
      <c r="P79" s="87"/>
      <c r="Q79" s="87"/>
      <c r="R79" s="87"/>
      <c r="S79" s="87"/>
      <c r="T79" s="59"/>
      <c r="U79" s="59"/>
      <c r="V79" s="59"/>
      <c r="W79" s="59"/>
      <c r="X79" s="59"/>
      <c r="Y79" s="59"/>
      <c r="Z79" s="59"/>
    </row>
    <row r="80" spans="1:26" ht="12.75" customHeight="1" x14ac:dyDescent="0.2">
      <c r="A80" s="59"/>
      <c r="B80" s="87"/>
      <c r="C80" s="218"/>
      <c r="D80" s="87"/>
      <c r="E80" s="87"/>
      <c r="F80" s="87"/>
      <c r="G80" s="87"/>
      <c r="H80" s="59"/>
      <c r="I80" s="87"/>
      <c r="J80" s="87"/>
      <c r="K80" s="87"/>
      <c r="L80" s="87"/>
      <c r="M80" s="87"/>
      <c r="N80" s="87"/>
      <c r="O80" s="87"/>
      <c r="P80" s="87"/>
      <c r="Q80" s="87"/>
      <c r="R80" s="87"/>
      <c r="S80" s="87"/>
      <c r="T80" s="59"/>
      <c r="U80" s="59"/>
      <c r="V80" s="59"/>
      <c r="W80" s="59"/>
      <c r="X80" s="59"/>
      <c r="Y80" s="59"/>
      <c r="Z80" s="59"/>
    </row>
    <row r="81" spans="1:26" ht="12.75" customHeight="1" x14ac:dyDescent="0.2">
      <c r="A81" s="59"/>
      <c r="B81" s="87"/>
      <c r="C81" s="218"/>
      <c r="D81" s="87"/>
      <c r="E81" s="87"/>
      <c r="F81" s="87"/>
      <c r="G81" s="87"/>
      <c r="H81" s="59"/>
      <c r="I81" s="87"/>
      <c r="J81" s="87"/>
      <c r="K81" s="87"/>
      <c r="L81" s="87"/>
      <c r="M81" s="87"/>
      <c r="N81" s="87"/>
      <c r="O81" s="87"/>
      <c r="P81" s="87"/>
      <c r="Q81" s="87"/>
      <c r="R81" s="87"/>
      <c r="S81" s="87"/>
      <c r="T81" s="59"/>
      <c r="U81" s="59"/>
      <c r="V81" s="59"/>
      <c r="W81" s="59"/>
      <c r="X81" s="59"/>
      <c r="Y81" s="59"/>
      <c r="Z81" s="59"/>
    </row>
    <row r="82" spans="1:26" ht="12.75" customHeight="1" x14ac:dyDescent="0.2">
      <c r="A82" s="59"/>
      <c r="B82" s="87"/>
      <c r="C82" s="218"/>
      <c r="D82" s="87"/>
      <c r="E82" s="87"/>
      <c r="F82" s="87"/>
      <c r="G82" s="87"/>
      <c r="H82" s="59"/>
      <c r="I82" s="87"/>
      <c r="J82" s="87"/>
      <c r="K82" s="87"/>
      <c r="L82" s="87"/>
      <c r="M82" s="87"/>
      <c r="N82" s="87"/>
      <c r="O82" s="87"/>
      <c r="P82" s="87"/>
      <c r="Q82" s="87"/>
      <c r="R82" s="87"/>
      <c r="S82" s="87"/>
      <c r="T82" s="59"/>
      <c r="U82" s="59"/>
      <c r="V82" s="59"/>
      <c r="W82" s="59"/>
      <c r="X82" s="59"/>
      <c r="Y82" s="59"/>
      <c r="Z82" s="59"/>
    </row>
    <row r="83" spans="1:26" ht="12.75" customHeight="1" x14ac:dyDescent="0.2">
      <c r="A83" s="59"/>
      <c r="B83" s="87"/>
      <c r="C83" s="218"/>
      <c r="D83" s="87"/>
      <c r="E83" s="87"/>
      <c r="F83" s="87"/>
      <c r="G83" s="87"/>
      <c r="H83" s="59"/>
      <c r="I83" s="87"/>
      <c r="J83" s="87"/>
      <c r="K83" s="87"/>
      <c r="L83" s="87"/>
      <c r="M83" s="87"/>
      <c r="N83" s="87"/>
      <c r="O83" s="87"/>
      <c r="P83" s="87"/>
      <c r="Q83" s="87"/>
      <c r="R83" s="87"/>
      <c r="S83" s="87"/>
      <c r="T83" s="59"/>
      <c r="U83" s="59"/>
      <c r="V83" s="59"/>
      <c r="W83" s="59"/>
      <c r="X83" s="59"/>
      <c r="Y83" s="59"/>
      <c r="Z83" s="59"/>
    </row>
    <row r="84" spans="1:26" ht="12.75" customHeight="1" x14ac:dyDescent="0.2">
      <c r="A84" s="59"/>
      <c r="B84" s="87"/>
      <c r="C84" s="218"/>
      <c r="D84" s="87"/>
      <c r="E84" s="87"/>
      <c r="F84" s="87"/>
      <c r="G84" s="87"/>
      <c r="H84" s="59"/>
      <c r="I84" s="87"/>
      <c r="J84" s="87"/>
      <c r="K84" s="87"/>
      <c r="L84" s="87"/>
      <c r="M84" s="87"/>
      <c r="N84" s="87"/>
      <c r="O84" s="87"/>
      <c r="P84" s="87"/>
      <c r="Q84" s="87"/>
      <c r="R84" s="87"/>
      <c r="S84" s="87"/>
      <c r="T84" s="59"/>
      <c r="U84" s="59"/>
      <c r="V84" s="59"/>
      <c r="W84" s="59"/>
      <c r="X84" s="59"/>
      <c r="Y84" s="59"/>
      <c r="Z84" s="59"/>
    </row>
    <row r="85" spans="1:26" ht="12.75" customHeight="1" x14ac:dyDescent="0.2">
      <c r="A85" s="59"/>
      <c r="B85" s="87"/>
      <c r="C85" s="218"/>
      <c r="D85" s="87"/>
      <c r="E85" s="87"/>
      <c r="F85" s="87"/>
      <c r="G85" s="87"/>
      <c r="H85" s="59"/>
      <c r="I85" s="87"/>
      <c r="J85" s="87"/>
      <c r="K85" s="87"/>
      <c r="L85" s="87"/>
      <c r="M85" s="87"/>
      <c r="N85" s="87"/>
      <c r="O85" s="87"/>
      <c r="P85" s="87"/>
      <c r="Q85" s="87"/>
      <c r="R85" s="87"/>
      <c r="S85" s="87"/>
      <c r="T85" s="59"/>
      <c r="U85" s="59"/>
      <c r="V85" s="59"/>
      <c r="W85" s="59"/>
      <c r="X85" s="59"/>
      <c r="Y85" s="59"/>
      <c r="Z85" s="59"/>
    </row>
    <row r="86" spans="1:26" ht="12.75" customHeight="1" x14ac:dyDescent="0.2">
      <c r="A86" s="59"/>
      <c r="B86" s="87"/>
      <c r="C86" s="218"/>
      <c r="D86" s="87"/>
      <c r="E86" s="87"/>
      <c r="F86" s="87"/>
      <c r="G86" s="87"/>
      <c r="H86" s="59"/>
      <c r="I86" s="87"/>
      <c r="J86" s="87"/>
      <c r="K86" s="87"/>
      <c r="L86" s="87"/>
      <c r="M86" s="87"/>
      <c r="N86" s="87"/>
      <c r="O86" s="87"/>
      <c r="P86" s="87"/>
      <c r="Q86" s="87"/>
      <c r="R86" s="87"/>
      <c r="S86" s="87"/>
      <c r="T86" s="59"/>
      <c r="U86" s="59"/>
      <c r="V86" s="59"/>
      <c r="W86" s="59"/>
      <c r="X86" s="59"/>
      <c r="Y86" s="59"/>
      <c r="Z86" s="59"/>
    </row>
    <row r="87" spans="1:26" ht="12.75" customHeight="1" x14ac:dyDescent="0.2">
      <c r="A87" s="59"/>
      <c r="B87" s="87"/>
      <c r="C87" s="218"/>
      <c r="D87" s="87"/>
      <c r="E87" s="87"/>
      <c r="F87" s="87"/>
      <c r="G87" s="87"/>
      <c r="H87" s="59"/>
      <c r="I87" s="87"/>
      <c r="J87" s="87"/>
      <c r="K87" s="87"/>
      <c r="L87" s="87"/>
      <c r="M87" s="87"/>
      <c r="N87" s="87"/>
      <c r="O87" s="87"/>
      <c r="P87" s="87"/>
      <c r="Q87" s="87"/>
      <c r="R87" s="87"/>
      <c r="S87" s="87"/>
      <c r="T87" s="59"/>
      <c r="U87" s="59"/>
      <c r="V87" s="59"/>
      <c r="W87" s="59"/>
      <c r="X87" s="59"/>
      <c r="Y87" s="59"/>
      <c r="Z87" s="59"/>
    </row>
    <row r="88" spans="1:26" ht="12.75" customHeight="1" x14ac:dyDescent="0.2">
      <c r="A88" s="59"/>
      <c r="B88" s="87"/>
      <c r="C88" s="218"/>
      <c r="D88" s="87"/>
      <c r="E88" s="87"/>
      <c r="F88" s="87"/>
      <c r="G88" s="87"/>
      <c r="H88" s="59"/>
      <c r="I88" s="87"/>
      <c r="J88" s="87"/>
      <c r="K88" s="87"/>
      <c r="L88" s="87"/>
      <c r="M88" s="87"/>
      <c r="N88" s="87"/>
      <c r="O88" s="87"/>
      <c r="P88" s="87"/>
      <c r="Q88" s="87"/>
      <c r="R88" s="87"/>
      <c r="S88" s="87"/>
      <c r="T88" s="59"/>
      <c r="U88" s="59"/>
      <c r="V88" s="59"/>
      <c r="W88" s="59"/>
      <c r="X88" s="59"/>
      <c r="Y88" s="59"/>
      <c r="Z88" s="59"/>
    </row>
    <row r="89" spans="1:26" ht="12.75" customHeight="1" x14ac:dyDescent="0.2">
      <c r="A89" s="59"/>
      <c r="B89" s="87"/>
      <c r="C89" s="218"/>
      <c r="D89" s="87"/>
      <c r="E89" s="87"/>
      <c r="F89" s="87"/>
      <c r="G89" s="87"/>
      <c r="H89" s="59"/>
      <c r="I89" s="87"/>
      <c r="J89" s="87"/>
      <c r="K89" s="87"/>
      <c r="L89" s="87"/>
      <c r="M89" s="87"/>
      <c r="N89" s="87"/>
      <c r="O89" s="87"/>
      <c r="P89" s="87"/>
      <c r="Q89" s="87"/>
      <c r="R89" s="87"/>
      <c r="S89" s="87"/>
      <c r="T89" s="59"/>
      <c r="U89" s="59"/>
      <c r="V89" s="59"/>
      <c r="W89" s="59"/>
      <c r="X89" s="59"/>
      <c r="Y89" s="59"/>
      <c r="Z89" s="59"/>
    </row>
    <row r="90" spans="1:26" ht="12.75" customHeight="1" x14ac:dyDescent="0.2">
      <c r="A90" s="59"/>
      <c r="B90" s="87"/>
      <c r="C90" s="218"/>
      <c r="D90" s="87"/>
      <c r="E90" s="87"/>
      <c r="F90" s="87"/>
      <c r="G90" s="87"/>
      <c r="H90" s="59"/>
      <c r="I90" s="87"/>
      <c r="J90" s="87"/>
      <c r="K90" s="87"/>
      <c r="L90" s="87"/>
      <c r="M90" s="87"/>
      <c r="N90" s="87"/>
      <c r="O90" s="87"/>
      <c r="P90" s="87"/>
      <c r="Q90" s="87"/>
      <c r="R90" s="87"/>
      <c r="S90" s="87"/>
      <c r="T90" s="59"/>
      <c r="U90" s="59"/>
      <c r="V90" s="59"/>
      <c r="W90" s="59"/>
      <c r="X90" s="59"/>
      <c r="Y90" s="59"/>
      <c r="Z90" s="59"/>
    </row>
    <row r="91" spans="1:26" ht="12.75" customHeight="1" x14ac:dyDescent="0.2">
      <c r="A91" s="59"/>
      <c r="B91" s="87"/>
      <c r="C91" s="218"/>
      <c r="D91" s="87"/>
      <c r="E91" s="87"/>
      <c r="F91" s="87"/>
      <c r="G91" s="87"/>
      <c r="H91" s="59"/>
      <c r="I91" s="87"/>
      <c r="J91" s="87"/>
      <c r="K91" s="87"/>
      <c r="L91" s="87"/>
      <c r="M91" s="87"/>
      <c r="N91" s="87"/>
      <c r="O91" s="87"/>
      <c r="P91" s="87"/>
      <c r="Q91" s="87"/>
      <c r="R91" s="87"/>
      <c r="S91" s="87"/>
      <c r="T91" s="59"/>
      <c r="U91" s="59"/>
      <c r="V91" s="59"/>
      <c r="W91" s="59"/>
      <c r="X91" s="59"/>
      <c r="Y91" s="59"/>
      <c r="Z91" s="59"/>
    </row>
    <row r="92" spans="1:26" ht="12.75" customHeight="1" x14ac:dyDescent="0.2">
      <c r="A92" s="59"/>
      <c r="B92" s="87"/>
      <c r="C92" s="218"/>
      <c r="D92" s="87"/>
      <c r="E92" s="87"/>
      <c r="F92" s="87"/>
      <c r="G92" s="87"/>
      <c r="H92" s="59"/>
      <c r="I92" s="87"/>
      <c r="J92" s="87"/>
      <c r="K92" s="87"/>
      <c r="L92" s="87"/>
      <c r="M92" s="87"/>
      <c r="N92" s="87"/>
      <c r="O92" s="87"/>
      <c r="P92" s="87"/>
      <c r="Q92" s="87"/>
      <c r="R92" s="87"/>
      <c r="S92" s="87"/>
      <c r="T92" s="59"/>
      <c r="U92" s="59"/>
      <c r="V92" s="59"/>
      <c r="W92" s="59"/>
      <c r="X92" s="59"/>
      <c r="Y92" s="59"/>
      <c r="Z92" s="59"/>
    </row>
    <row r="93" spans="1:26" ht="12.75" customHeight="1" x14ac:dyDescent="0.2">
      <c r="A93" s="59"/>
      <c r="B93" s="87"/>
      <c r="C93" s="218"/>
      <c r="D93" s="87"/>
      <c r="E93" s="87"/>
      <c r="F93" s="87"/>
      <c r="G93" s="87"/>
      <c r="H93" s="59"/>
      <c r="I93" s="87"/>
      <c r="J93" s="87"/>
      <c r="K93" s="87"/>
      <c r="L93" s="87"/>
      <c r="M93" s="87"/>
      <c r="N93" s="87"/>
      <c r="O93" s="87"/>
      <c r="P93" s="87"/>
      <c r="Q93" s="87"/>
      <c r="R93" s="87"/>
      <c r="S93" s="87"/>
      <c r="T93" s="59"/>
      <c r="U93" s="59"/>
      <c r="V93" s="59"/>
      <c r="W93" s="59"/>
      <c r="X93" s="59"/>
      <c r="Y93" s="59"/>
      <c r="Z93" s="59"/>
    </row>
    <row r="94" spans="1:26" ht="12.75" customHeight="1" x14ac:dyDescent="0.2">
      <c r="A94" s="59"/>
      <c r="B94" s="87"/>
      <c r="C94" s="218"/>
      <c r="D94" s="87"/>
      <c r="E94" s="87"/>
      <c r="F94" s="87"/>
      <c r="G94" s="87"/>
      <c r="H94" s="59"/>
      <c r="I94" s="87"/>
      <c r="J94" s="87"/>
      <c r="K94" s="87"/>
      <c r="L94" s="87"/>
      <c r="M94" s="87"/>
      <c r="N94" s="87"/>
      <c r="O94" s="87"/>
      <c r="P94" s="87"/>
      <c r="Q94" s="87"/>
      <c r="R94" s="87"/>
      <c r="S94" s="87"/>
      <c r="T94" s="59"/>
      <c r="U94" s="59"/>
      <c r="V94" s="59"/>
      <c r="W94" s="59"/>
      <c r="X94" s="59"/>
      <c r="Y94" s="59"/>
      <c r="Z94" s="59"/>
    </row>
    <row r="95" spans="1:26" ht="12.75" customHeight="1" x14ac:dyDescent="0.2">
      <c r="A95" s="59"/>
      <c r="B95" s="87"/>
      <c r="C95" s="218"/>
      <c r="D95" s="87"/>
      <c r="E95" s="87"/>
      <c r="F95" s="87"/>
      <c r="G95" s="87"/>
      <c r="H95" s="59"/>
      <c r="I95" s="87"/>
      <c r="J95" s="87"/>
      <c r="K95" s="87"/>
      <c r="L95" s="87"/>
      <c r="M95" s="87"/>
      <c r="N95" s="87"/>
      <c r="O95" s="87"/>
      <c r="P95" s="87"/>
      <c r="Q95" s="87"/>
      <c r="R95" s="87"/>
      <c r="S95" s="87"/>
      <c r="T95" s="59"/>
      <c r="U95" s="59"/>
      <c r="V95" s="59"/>
      <c r="W95" s="59"/>
      <c r="X95" s="59"/>
      <c r="Y95" s="59"/>
      <c r="Z95" s="59"/>
    </row>
    <row r="96" spans="1:26" ht="12.75" customHeight="1" x14ac:dyDescent="0.2">
      <c r="A96" s="59"/>
      <c r="B96" s="87"/>
      <c r="C96" s="218"/>
      <c r="D96" s="87"/>
      <c r="E96" s="87"/>
      <c r="F96" s="87"/>
      <c r="G96" s="87"/>
      <c r="H96" s="59"/>
      <c r="I96" s="87"/>
      <c r="J96" s="87"/>
      <c r="K96" s="87"/>
      <c r="L96" s="87"/>
      <c r="M96" s="87"/>
      <c r="N96" s="87"/>
      <c r="O96" s="87"/>
      <c r="P96" s="87"/>
      <c r="Q96" s="87"/>
      <c r="R96" s="87"/>
      <c r="S96" s="87"/>
      <c r="T96" s="59"/>
      <c r="U96" s="59"/>
      <c r="V96" s="59"/>
      <c r="W96" s="59"/>
      <c r="X96" s="59"/>
      <c r="Y96" s="59"/>
      <c r="Z96" s="59"/>
    </row>
    <row r="97" spans="1:26" ht="12.75" customHeight="1" x14ac:dyDescent="0.2">
      <c r="A97" s="59"/>
      <c r="B97" s="87"/>
      <c r="C97" s="218"/>
      <c r="D97" s="87"/>
      <c r="E97" s="87"/>
      <c r="F97" s="87"/>
      <c r="G97" s="87"/>
      <c r="H97" s="59"/>
      <c r="I97" s="87"/>
      <c r="J97" s="87"/>
      <c r="K97" s="87"/>
      <c r="L97" s="87"/>
      <c r="M97" s="87"/>
      <c r="N97" s="87"/>
      <c r="O97" s="87"/>
      <c r="P97" s="87"/>
      <c r="Q97" s="87"/>
      <c r="R97" s="87"/>
      <c r="S97" s="87"/>
      <c r="T97" s="59"/>
      <c r="U97" s="59"/>
      <c r="V97" s="59"/>
      <c r="W97" s="59"/>
      <c r="X97" s="59"/>
      <c r="Y97" s="59"/>
      <c r="Z97" s="59"/>
    </row>
    <row r="98" spans="1:26" ht="12.75" customHeight="1" x14ac:dyDescent="0.2">
      <c r="A98" s="59"/>
      <c r="B98" s="87"/>
      <c r="C98" s="218"/>
      <c r="D98" s="87"/>
      <c r="E98" s="87"/>
      <c r="F98" s="87"/>
      <c r="G98" s="87"/>
      <c r="H98" s="59"/>
      <c r="I98" s="87"/>
      <c r="J98" s="87"/>
      <c r="K98" s="87"/>
      <c r="L98" s="87"/>
      <c r="M98" s="87"/>
      <c r="N98" s="87"/>
      <c r="O98" s="87"/>
      <c r="P98" s="87"/>
      <c r="Q98" s="87"/>
      <c r="R98" s="87"/>
      <c r="S98" s="87"/>
      <c r="T98" s="59"/>
      <c r="U98" s="59"/>
      <c r="V98" s="59"/>
      <c r="W98" s="59"/>
      <c r="X98" s="59"/>
      <c r="Y98" s="59"/>
      <c r="Z98" s="59"/>
    </row>
    <row r="99" spans="1:26" ht="12.75" customHeight="1" x14ac:dyDescent="0.2">
      <c r="A99" s="59"/>
      <c r="B99" s="87"/>
      <c r="C99" s="218"/>
      <c r="D99" s="87"/>
      <c r="E99" s="87"/>
      <c r="F99" s="87"/>
      <c r="G99" s="87"/>
      <c r="H99" s="59"/>
      <c r="I99" s="87"/>
      <c r="J99" s="87"/>
      <c r="K99" s="87"/>
      <c r="L99" s="87"/>
      <c r="M99" s="87"/>
      <c r="N99" s="87"/>
      <c r="O99" s="87"/>
      <c r="P99" s="87"/>
      <c r="Q99" s="87"/>
      <c r="R99" s="87"/>
      <c r="S99" s="87"/>
      <c r="T99" s="59"/>
      <c r="U99" s="59"/>
      <c r="V99" s="59"/>
      <c r="W99" s="59"/>
      <c r="X99" s="59"/>
      <c r="Y99" s="59"/>
      <c r="Z99" s="59"/>
    </row>
    <row r="100" spans="1:26" ht="12.75" customHeight="1" x14ac:dyDescent="0.2">
      <c r="A100" s="59"/>
      <c r="B100" s="87"/>
      <c r="C100" s="218"/>
      <c r="D100" s="87"/>
      <c r="E100" s="87"/>
      <c r="F100" s="87"/>
      <c r="G100" s="87"/>
      <c r="H100" s="59"/>
      <c r="I100" s="87"/>
      <c r="J100" s="87"/>
      <c r="K100" s="87"/>
      <c r="L100" s="87"/>
      <c r="M100" s="87"/>
      <c r="N100" s="87"/>
      <c r="O100" s="87"/>
      <c r="P100" s="87"/>
      <c r="Q100" s="87"/>
      <c r="R100" s="87"/>
      <c r="S100" s="87"/>
      <c r="T100" s="59"/>
      <c r="U100" s="59"/>
      <c r="V100" s="59"/>
      <c r="W100" s="59"/>
      <c r="X100" s="59"/>
      <c r="Y100" s="59"/>
      <c r="Z100" s="59"/>
    </row>
    <row r="101" spans="1:26" ht="12.75" customHeight="1" x14ac:dyDescent="0.2">
      <c r="A101" s="59"/>
      <c r="B101" s="87"/>
      <c r="C101" s="218"/>
      <c r="D101" s="87"/>
      <c r="E101" s="87"/>
      <c r="F101" s="87"/>
      <c r="G101" s="87"/>
      <c r="H101" s="59"/>
      <c r="I101" s="87"/>
      <c r="J101" s="87"/>
      <c r="K101" s="87"/>
      <c r="L101" s="87"/>
      <c r="M101" s="87"/>
      <c r="N101" s="87"/>
      <c r="O101" s="87"/>
      <c r="P101" s="87"/>
      <c r="Q101" s="87"/>
      <c r="R101" s="87"/>
      <c r="S101" s="87"/>
      <c r="T101" s="59"/>
      <c r="U101" s="59"/>
      <c r="V101" s="59"/>
      <c r="W101" s="59"/>
      <c r="X101" s="59"/>
      <c r="Y101" s="59"/>
      <c r="Z101" s="59"/>
    </row>
    <row r="102" spans="1:26" ht="12.75" customHeight="1" x14ac:dyDescent="0.2">
      <c r="A102" s="59"/>
      <c r="B102" s="87"/>
      <c r="C102" s="218"/>
      <c r="D102" s="87"/>
      <c r="E102" s="87"/>
      <c r="F102" s="87"/>
      <c r="G102" s="87"/>
      <c r="H102" s="59"/>
      <c r="I102" s="87"/>
      <c r="J102" s="87"/>
      <c r="K102" s="87"/>
      <c r="L102" s="87"/>
      <c r="M102" s="87"/>
      <c r="N102" s="87"/>
      <c r="O102" s="87"/>
      <c r="P102" s="87"/>
      <c r="Q102" s="87"/>
      <c r="R102" s="87"/>
      <c r="S102" s="87"/>
      <c r="T102" s="59"/>
      <c r="U102" s="59"/>
      <c r="V102" s="59"/>
      <c r="W102" s="59"/>
      <c r="X102" s="59"/>
      <c r="Y102" s="59"/>
      <c r="Z102" s="59"/>
    </row>
    <row r="103" spans="1:26" ht="12.75" customHeight="1" x14ac:dyDescent="0.2">
      <c r="A103" s="59"/>
      <c r="B103" s="87"/>
      <c r="C103" s="218"/>
      <c r="D103" s="87"/>
      <c r="E103" s="87"/>
      <c r="F103" s="87"/>
      <c r="G103" s="87"/>
      <c r="H103" s="59"/>
      <c r="I103" s="87"/>
      <c r="J103" s="87"/>
      <c r="K103" s="87"/>
      <c r="L103" s="87"/>
      <c r="M103" s="87"/>
      <c r="N103" s="87"/>
      <c r="O103" s="87"/>
      <c r="P103" s="87"/>
      <c r="Q103" s="87"/>
      <c r="R103" s="87"/>
      <c r="S103" s="87"/>
      <c r="T103" s="59"/>
      <c r="U103" s="59"/>
      <c r="V103" s="59"/>
      <c r="W103" s="59"/>
      <c r="X103" s="59"/>
      <c r="Y103" s="59"/>
      <c r="Z103" s="59"/>
    </row>
    <row r="104" spans="1:26" ht="12.75" customHeight="1" x14ac:dyDescent="0.2">
      <c r="A104" s="59"/>
      <c r="B104" s="87"/>
      <c r="C104" s="218"/>
      <c r="D104" s="87"/>
      <c r="E104" s="87"/>
      <c r="F104" s="87"/>
      <c r="G104" s="87"/>
      <c r="H104" s="59"/>
      <c r="I104" s="87"/>
      <c r="J104" s="87"/>
      <c r="K104" s="87"/>
      <c r="L104" s="87"/>
      <c r="M104" s="87"/>
      <c r="N104" s="87"/>
      <c r="O104" s="87"/>
      <c r="P104" s="87"/>
      <c r="Q104" s="87"/>
      <c r="R104" s="87"/>
      <c r="S104" s="87"/>
      <c r="T104" s="59"/>
      <c r="U104" s="59"/>
      <c r="V104" s="59"/>
      <c r="W104" s="59"/>
      <c r="X104" s="59"/>
      <c r="Y104" s="59"/>
      <c r="Z104" s="59"/>
    </row>
    <row r="105" spans="1:26" ht="12.75" customHeight="1" x14ac:dyDescent="0.2">
      <c r="A105" s="59"/>
      <c r="B105" s="87"/>
      <c r="C105" s="218"/>
      <c r="D105" s="87"/>
      <c r="E105" s="87"/>
      <c r="F105" s="87"/>
      <c r="G105" s="87"/>
      <c r="H105" s="59"/>
      <c r="I105" s="87"/>
      <c r="J105" s="87"/>
      <c r="K105" s="87"/>
      <c r="L105" s="87"/>
      <c r="M105" s="87"/>
      <c r="N105" s="87"/>
      <c r="O105" s="87"/>
      <c r="P105" s="87"/>
      <c r="Q105" s="87"/>
      <c r="R105" s="87"/>
      <c r="S105" s="87"/>
      <c r="T105" s="59"/>
      <c r="U105" s="59"/>
      <c r="V105" s="59"/>
      <c r="W105" s="59"/>
      <c r="X105" s="59"/>
      <c r="Y105" s="59"/>
      <c r="Z105" s="59"/>
    </row>
    <row r="106" spans="1:26" ht="12.75" customHeight="1" x14ac:dyDescent="0.2">
      <c r="A106" s="59"/>
      <c r="B106" s="87"/>
      <c r="C106" s="218"/>
      <c r="D106" s="87"/>
      <c r="E106" s="87"/>
      <c r="F106" s="87"/>
      <c r="G106" s="87"/>
      <c r="H106" s="59"/>
      <c r="I106" s="87"/>
      <c r="J106" s="87"/>
      <c r="K106" s="87"/>
      <c r="L106" s="87"/>
      <c r="M106" s="87"/>
      <c r="N106" s="87"/>
      <c r="O106" s="87"/>
      <c r="P106" s="87"/>
      <c r="Q106" s="87"/>
      <c r="R106" s="87"/>
      <c r="S106" s="87"/>
      <c r="T106" s="59"/>
      <c r="U106" s="59"/>
      <c r="V106" s="59"/>
      <c r="W106" s="59"/>
      <c r="X106" s="59"/>
      <c r="Y106" s="59"/>
      <c r="Z106" s="59"/>
    </row>
    <row r="107" spans="1:26" ht="12.75" customHeight="1" x14ac:dyDescent="0.2">
      <c r="A107" s="59"/>
      <c r="B107" s="87"/>
      <c r="C107" s="218"/>
      <c r="D107" s="87"/>
      <c r="E107" s="87"/>
      <c r="F107" s="87"/>
      <c r="G107" s="87"/>
      <c r="H107" s="59"/>
      <c r="I107" s="87"/>
      <c r="J107" s="87"/>
      <c r="K107" s="87"/>
      <c r="L107" s="87"/>
      <c r="M107" s="87"/>
      <c r="N107" s="87"/>
      <c r="O107" s="87"/>
      <c r="P107" s="87"/>
      <c r="Q107" s="87"/>
      <c r="R107" s="87"/>
      <c r="S107" s="87"/>
      <c r="T107" s="59"/>
      <c r="U107" s="59"/>
      <c r="V107" s="59"/>
      <c r="W107" s="59"/>
      <c r="X107" s="59"/>
      <c r="Y107" s="59"/>
      <c r="Z107" s="59"/>
    </row>
    <row r="108" spans="1:26" ht="12.75" customHeight="1" x14ac:dyDescent="0.2">
      <c r="A108" s="59"/>
      <c r="B108" s="87"/>
      <c r="C108" s="218"/>
      <c r="D108" s="87"/>
      <c r="E108" s="87"/>
      <c r="F108" s="87"/>
      <c r="G108" s="87"/>
      <c r="H108" s="59"/>
      <c r="I108" s="87"/>
      <c r="J108" s="87"/>
      <c r="K108" s="87"/>
      <c r="L108" s="87"/>
      <c r="M108" s="87"/>
      <c r="N108" s="87"/>
      <c r="O108" s="87"/>
      <c r="P108" s="87"/>
      <c r="Q108" s="87"/>
      <c r="R108" s="87"/>
      <c r="S108" s="87"/>
      <c r="T108" s="59"/>
      <c r="U108" s="59"/>
      <c r="V108" s="59"/>
      <c r="W108" s="59"/>
      <c r="X108" s="59"/>
      <c r="Y108" s="59"/>
      <c r="Z108" s="59"/>
    </row>
    <row r="109" spans="1:26" ht="12.75" customHeight="1" x14ac:dyDescent="0.2">
      <c r="A109" s="59"/>
      <c r="B109" s="87"/>
      <c r="C109" s="218"/>
      <c r="D109" s="87"/>
      <c r="E109" s="87"/>
      <c r="F109" s="87"/>
      <c r="G109" s="87"/>
      <c r="H109" s="59"/>
      <c r="I109" s="87"/>
      <c r="J109" s="87"/>
      <c r="K109" s="87"/>
      <c r="L109" s="87"/>
      <c r="M109" s="87"/>
      <c r="N109" s="87"/>
      <c r="O109" s="87"/>
      <c r="P109" s="87"/>
      <c r="Q109" s="87"/>
      <c r="R109" s="87"/>
      <c r="S109" s="87"/>
      <c r="T109" s="59"/>
      <c r="U109" s="59"/>
      <c r="V109" s="59"/>
      <c r="W109" s="59"/>
      <c r="X109" s="59"/>
      <c r="Y109" s="59"/>
      <c r="Z109" s="59"/>
    </row>
    <row r="110" spans="1:26" ht="12.75" customHeight="1" x14ac:dyDescent="0.2">
      <c r="A110" s="59"/>
      <c r="B110" s="87"/>
      <c r="C110" s="218"/>
      <c r="D110" s="87"/>
      <c r="E110" s="87"/>
      <c r="F110" s="87"/>
      <c r="G110" s="87"/>
      <c r="H110" s="59"/>
      <c r="I110" s="87"/>
      <c r="J110" s="87"/>
      <c r="K110" s="87"/>
      <c r="L110" s="87"/>
      <c r="M110" s="87"/>
      <c r="N110" s="87"/>
      <c r="O110" s="87"/>
      <c r="P110" s="87"/>
      <c r="Q110" s="87"/>
      <c r="R110" s="87"/>
      <c r="S110" s="87"/>
      <c r="T110" s="59"/>
      <c r="U110" s="59"/>
      <c r="V110" s="59"/>
      <c r="W110" s="59"/>
      <c r="X110" s="59"/>
      <c r="Y110" s="59"/>
      <c r="Z110" s="59"/>
    </row>
    <row r="111" spans="1:26" ht="12.75" customHeight="1" x14ac:dyDescent="0.2">
      <c r="A111" s="59"/>
      <c r="B111" s="87"/>
      <c r="C111" s="218"/>
      <c r="D111" s="87"/>
      <c r="E111" s="87"/>
      <c r="F111" s="87"/>
      <c r="G111" s="87"/>
      <c r="H111" s="59"/>
      <c r="I111" s="87"/>
      <c r="J111" s="87"/>
      <c r="K111" s="87"/>
      <c r="L111" s="87"/>
      <c r="M111" s="87"/>
      <c r="N111" s="87"/>
      <c r="O111" s="87"/>
      <c r="P111" s="87"/>
      <c r="Q111" s="87"/>
      <c r="R111" s="87"/>
      <c r="S111" s="87"/>
      <c r="T111" s="59"/>
      <c r="U111" s="59"/>
      <c r="V111" s="59"/>
      <c r="W111" s="59"/>
      <c r="X111" s="59"/>
      <c r="Y111" s="59"/>
      <c r="Z111" s="59"/>
    </row>
    <row r="112" spans="1:26" ht="12.75" customHeight="1" x14ac:dyDescent="0.2">
      <c r="A112" s="59"/>
      <c r="B112" s="87"/>
      <c r="C112" s="218"/>
      <c r="D112" s="87"/>
      <c r="E112" s="87"/>
      <c r="F112" s="87"/>
      <c r="G112" s="87"/>
      <c r="H112" s="59"/>
      <c r="I112" s="87"/>
      <c r="J112" s="87"/>
      <c r="K112" s="87"/>
      <c r="L112" s="87"/>
      <c r="M112" s="87"/>
      <c r="N112" s="87"/>
      <c r="O112" s="87"/>
      <c r="P112" s="87"/>
      <c r="Q112" s="87"/>
      <c r="R112" s="87"/>
      <c r="S112" s="87"/>
      <c r="T112" s="59"/>
      <c r="U112" s="59"/>
      <c r="V112" s="59"/>
      <c r="W112" s="59"/>
      <c r="X112" s="59"/>
      <c r="Y112" s="59"/>
      <c r="Z112" s="59"/>
    </row>
    <row r="113" spans="1:26" ht="12.75" customHeight="1" x14ac:dyDescent="0.2">
      <c r="A113" s="59"/>
      <c r="B113" s="87"/>
      <c r="C113" s="218"/>
      <c r="D113" s="87"/>
      <c r="E113" s="87"/>
      <c r="F113" s="87"/>
      <c r="G113" s="87"/>
      <c r="H113" s="59"/>
      <c r="I113" s="87"/>
      <c r="J113" s="87"/>
      <c r="K113" s="87"/>
      <c r="L113" s="87"/>
      <c r="M113" s="87"/>
      <c r="N113" s="87"/>
      <c r="O113" s="87"/>
      <c r="P113" s="87"/>
      <c r="Q113" s="87"/>
      <c r="R113" s="87"/>
      <c r="S113" s="87"/>
      <c r="T113" s="59"/>
      <c r="U113" s="59"/>
      <c r="V113" s="59"/>
      <c r="W113" s="59"/>
      <c r="X113" s="59"/>
      <c r="Y113" s="59"/>
      <c r="Z113" s="59"/>
    </row>
    <row r="114" spans="1:26" ht="12.75" customHeight="1" x14ac:dyDescent="0.2">
      <c r="A114" s="59"/>
      <c r="B114" s="87"/>
      <c r="C114" s="218"/>
      <c r="D114" s="87"/>
      <c r="E114" s="87"/>
      <c r="F114" s="87"/>
      <c r="G114" s="87"/>
      <c r="H114" s="59"/>
      <c r="I114" s="87"/>
      <c r="J114" s="87"/>
      <c r="K114" s="87"/>
      <c r="L114" s="87"/>
      <c r="M114" s="87"/>
      <c r="N114" s="87"/>
      <c r="O114" s="87"/>
      <c r="P114" s="87"/>
      <c r="Q114" s="87"/>
      <c r="R114" s="87"/>
      <c r="S114" s="87"/>
      <c r="T114" s="59"/>
      <c r="U114" s="59"/>
      <c r="V114" s="59"/>
      <c r="W114" s="59"/>
      <c r="X114" s="59"/>
      <c r="Y114" s="59"/>
      <c r="Z114" s="59"/>
    </row>
    <row r="115" spans="1:26" ht="12.75" customHeight="1" x14ac:dyDescent="0.2">
      <c r="A115" s="59"/>
      <c r="B115" s="87"/>
      <c r="C115" s="218"/>
      <c r="D115" s="87"/>
      <c r="E115" s="87"/>
      <c r="F115" s="87"/>
      <c r="G115" s="87"/>
      <c r="H115" s="59"/>
      <c r="I115" s="87"/>
      <c r="J115" s="87"/>
      <c r="K115" s="87"/>
      <c r="L115" s="87"/>
      <c r="M115" s="87"/>
      <c r="N115" s="87"/>
      <c r="O115" s="87"/>
      <c r="P115" s="87"/>
      <c r="Q115" s="87"/>
      <c r="R115" s="87"/>
      <c r="S115" s="87"/>
      <c r="T115" s="59"/>
      <c r="U115" s="59"/>
      <c r="V115" s="59"/>
      <c r="W115" s="59"/>
      <c r="X115" s="59"/>
      <c r="Y115" s="59"/>
      <c r="Z115" s="59"/>
    </row>
    <row r="116" spans="1:26" ht="12.75" customHeight="1" x14ac:dyDescent="0.2">
      <c r="A116" s="59"/>
      <c r="B116" s="87"/>
      <c r="C116" s="218"/>
      <c r="D116" s="87"/>
      <c r="E116" s="87"/>
      <c r="F116" s="87"/>
      <c r="G116" s="87"/>
      <c r="H116" s="59"/>
      <c r="I116" s="87"/>
      <c r="J116" s="87"/>
      <c r="K116" s="87"/>
      <c r="L116" s="87"/>
      <c r="M116" s="87"/>
      <c r="N116" s="87"/>
      <c r="O116" s="87"/>
      <c r="P116" s="87"/>
      <c r="Q116" s="87"/>
      <c r="R116" s="87"/>
      <c r="S116" s="87"/>
      <c r="T116" s="59"/>
      <c r="U116" s="59"/>
      <c r="V116" s="59"/>
      <c r="W116" s="59"/>
      <c r="X116" s="59"/>
      <c r="Y116" s="59"/>
      <c r="Z116" s="59"/>
    </row>
    <row r="117" spans="1:26" ht="12.75" customHeight="1" x14ac:dyDescent="0.2">
      <c r="A117" s="59"/>
      <c r="B117" s="87"/>
      <c r="C117" s="218"/>
      <c r="D117" s="87"/>
      <c r="E117" s="87"/>
      <c r="F117" s="87"/>
      <c r="G117" s="87"/>
      <c r="H117" s="59"/>
      <c r="I117" s="87"/>
      <c r="J117" s="87"/>
      <c r="K117" s="87"/>
      <c r="L117" s="87"/>
      <c r="M117" s="87"/>
      <c r="N117" s="87"/>
      <c r="O117" s="87"/>
      <c r="P117" s="87"/>
      <c r="Q117" s="87"/>
      <c r="R117" s="87"/>
      <c r="S117" s="87"/>
      <c r="T117" s="59"/>
      <c r="U117" s="59"/>
      <c r="V117" s="59"/>
      <c r="W117" s="59"/>
      <c r="X117" s="59"/>
      <c r="Y117" s="59"/>
      <c r="Z117" s="59"/>
    </row>
    <row r="118" spans="1:26" ht="12.75" customHeight="1" x14ac:dyDescent="0.2">
      <c r="A118" s="59"/>
      <c r="B118" s="87"/>
      <c r="C118" s="218"/>
      <c r="D118" s="87"/>
      <c r="E118" s="87"/>
      <c r="F118" s="87"/>
      <c r="G118" s="87"/>
      <c r="H118" s="59"/>
      <c r="I118" s="87"/>
      <c r="J118" s="87"/>
      <c r="K118" s="87"/>
      <c r="L118" s="87"/>
      <c r="M118" s="87"/>
      <c r="N118" s="87"/>
      <c r="O118" s="87"/>
      <c r="P118" s="87"/>
      <c r="Q118" s="87"/>
      <c r="R118" s="87"/>
      <c r="S118" s="87"/>
      <c r="T118" s="59"/>
      <c r="U118" s="59"/>
      <c r="V118" s="59"/>
      <c r="W118" s="59"/>
      <c r="X118" s="59"/>
      <c r="Y118" s="59"/>
      <c r="Z118" s="59"/>
    </row>
    <row r="119" spans="1:26" ht="12.75" customHeight="1" x14ac:dyDescent="0.2">
      <c r="A119" s="59"/>
      <c r="B119" s="87"/>
      <c r="C119" s="218"/>
      <c r="D119" s="87"/>
      <c r="E119" s="87"/>
      <c r="F119" s="87"/>
      <c r="G119" s="87"/>
      <c r="H119" s="59"/>
      <c r="I119" s="87"/>
      <c r="J119" s="87"/>
      <c r="K119" s="87"/>
      <c r="L119" s="87"/>
      <c r="M119" s="87"/>
      <c r="N119" s="87"/>
      <c r="O119" s="87"/>
      <c r="P119" s="87"/>
      <c r="Q119" s="87"/>
      <c r="R119" s="87"/>
      <c r="S119" s="87"/>
      <c r="T119" s="59"/>
      <c r="U119" s="59"/>
      <c r="V119" s="59"/>
      <c r="W119" s="59"/>
      <c r="X119" s="59"/>
      <c r="Y119" s="59"/>
      <c r="Z119" s="59"/>
    </row>
    <row r="120" spans="1:26" ht="12.75" customHeight="1" x14ac:dyDescent="0.2">
      <c r="A120" s="59"/>
      <c r="B120" s="87"/>
      <c r="C120" s="218"/>
      <c r="D120" s="87"/>
      <c r="E120" s="87"/>
      <c r="F120" s="87"/>
      <c r="G120" s="87"/>
      <c r="H120" s="59"/>
      <c r="I120" s="87"/>
      <c r="J120" s="87"/>
      <c r="K120" s="87"/>
      <c r="L120" s="87"/>
      <c r="M120" s="87"/>
      <c r="N120" s="87"/>
      <c r="O120" s="87"/>
      <c r="P120" s="87"/>
      <c r="Q120" s="87"/>
      <c r="R120" s="87"/>
      <c r="S120" s="87"/>
      <c r="T120" s="59"/>
      <c r="U120" s="59"/>
      <c r="V120" s="59"/>
      <c r="W120" s="59"/>
      <c r="X120" s="59"/>
      <c r="Y120" s="59"/>
      <c r="Z120" s="59"/>
    </row>
    <row r="121" spans="1:26" ht="12.75" customHeight="1" x14ac:dyDescent="0.2">
      <c r="A121" s="59"/>
      <c r="B121" s="87"/>
      <c r="C121" s="218"/>
      <c r="D121" s="87"/>
      <c r="E121" s="87"/>
      <c r="F121" s="87"/>
      <c r="G121" s="87"/>
      <c r="H121" s="59"/>
      <c r="I121" s="87"/>
      <c r="J121" s="87"/>
      <c r="K121" s="87"/>
      <c r="L121" s="87"/>
      <c r="M121" s="87"/>
      <c r="N121" s="87"/>
      <c r="O121" s="87"/>
      <c r="P121" s="87"/>
      <c r="Q121" s="87"/>
      <c r="R121" s="87"/>
      <c r="S121" s="87"/>
      <c r="T121" s="59"/>
      <c r="U121" s="59"/>
      <c r="V121" s="59"/>
      <c r="W121" s="59"/>
      <c r="X121" s="59"/>
      <c r="Y121" s="59"/>
      <c r="Z121" s="59"/>
    </row>
    <row r="122" spans="1:26" ht="12.75" customHeight="1" x14ac:dyDescent="0.2">
      <c r="A122" s="59"/>
      <c r="B122" s="87"/>
      <c r="C122" s="218"/>
      <c r="D122" s="87"/>
      <c r="E122" s="87"/>
      <c r="F122" s="87"/>
      <c r="G122" s="87"/>
      <c r="H122" s="59"/>
      <c r="I122" s="87"/>
      <c r="J122" s="87"/>
      <c r="K122" s="87"/>
      <c r="L122" s="87"/>
      <c r="M122" s="87"/>
      <c r="N122" s="87"/>
      <c r="O122" s="87"/>
      <c r="P122" s="87"/>
      <c r="Q122" s="87"/>
      <c r="R122" s="87"/>
      <c r="S122" s="87"/>
      <c r="T122" s="59"/>
      <c r="U122" s="59"/>
      <c r="V122" s="59"/>
      <c r="W122" s="59"/>
      <c r="X122" s="59"/>
      <c r="Y122" s="59"/>
      <c r="Z122" s="59"/>
    </row>
    <row r="123" spans="1:26" ht="12.75" customHeight="1" x14ac:dyDescent="0.2">
      <c r="A123" s="59"/>
      <c r="B123" s="87"/>
      <c r="C123" s="218"/>
      <c r="D123" s="87"/>
      <c r="E123" s="87"/>
      <c r="F123" s="87"/>
      <c r="G123" s="87"/>
      <c r="H123" s="59"/>
      <c r="I123" s="87"/>
      <c r="J123" s="87"/>
      <c r="K123" s="87"/>
      <c r="L123" s="87"/>
      <c r="M123" s="87"/>
      <c r="N123" s="87"/>
      <c r="O123" s="87"/>
      <c r="P123" s="87"/>
      <c r="Q123" s="87"/>
      <c r="R123" s="87"/>
      <c r="S123" s="87"/>
      <c r="T123" s="59"/>
      <c r="U123" s="59"/>
      <c r="V123" s="59"/>
      <c r="W123" s="59"/>
      <c r="X123" s="59"/>
      <c r="Y123" s="59"/>
      <c r="Z123" s="59"/>
    </row>
    <row r="124" spans="1:26" ht="12.75" customHeight="1" x14ac:dyDescent="0.2">
      <c r="A124" s="59"/>
      <c r="B124" s="87"/>
      <c r="C124" s="218"/>
      <c r="D124" s="87"/>
      <c r="E124" s="87"/>
      <c r="F124" s="87"/>
      <c r="G124" s="87"/>
      <c r="H124" s="59"/>
      <c r="I124" s="87"/>
      <c r="J124" s="87"/>
      <c r="K124" s="87"/>
      <c r="L124" s="87"/>
      <c r="M124" s="87"/>
      <c r="N124" s="87"/>
      <c r="O124" s="87"/>
      <c r="P124" s="87"/>
      <c r="Q124" s="87"/>
      <c r="R124" s="87"/>
      <c r="S124" s="87"/>
      <c r="T124" s="59"/>
      <c r="U124" s="59"/>
      <c r="V124" s="59"/>
      <c r="W124" s="59"/>
      <c r="X124" s="59"/>
      <c r="Y124" s="59"/>
      <c r="Z124" s="59"/>
    </row>
    <row r="125" spans="1:26" ht="12.75" customHeight="1" x14ac:dyDescent="0.2">
      <c r="A125" s="59"/>
      <c r="B125" s="87"/>
      <c r="C125" s="218"/>
      <c r="D125" s="87"/>
      <c r="E125" s="87"/>
      <c r="F125" s="87"/>
      <c r="G125" s="87"/>
      <c r="H125" s="59"/>
      <c r="I125" s="87"/>
      <c r="J125" s="87"/>
      <c r="K125" s="87"/>
      <c r="L125" s="87"/>
      <c r="M125" s="87"/>
      <c r="N125" s="87"/>
      <c r="O125" s="87"/>
      <c r="P125" s="87"/>
      <c r="Q125" s="87"/>
      <c r="R125" s="87"/>
      <c r="S125" s="87"/>
      <c r="T125" s="59"/>
      <c r="U125" s="59"/>
      <c r="V125" s="59"/>
      <c r="W125" s="59"/>
      <c r="X125" s="59"/>
      <c r="Y125" s="59"/>
      <c r="Z125" s="59"/>
    </row>
    <row r="126" spans="1:26" ht="12.75" customHeight="1" x14ac:dyDescent="0.2">
      <c r="A126" s="59"/>
      <c r="B126" s="87"/>
      <c r="C126" s="218"/>
      <c r="D126" s="87"/>
      <c r="E126" s="87"/>
      <c r="F126" s="87"/>
      <c r="G126" s="87"/>
      <c r="H126" s="59"/>
      <c r="I126" s="87"/>
      <c r="J126" s="87"/>
      <c r="K126" s="87"/>
      <c r="L126" s="87"/>
      <c r="M126" s="87"/>
      <c r="N126" s="87"/>
      <c r="O126" s="87"/>
      <c r="P126" s="87"/>
      <c r="Q126" s="87"/>
      <c r="R126" s="87"/>
      <c r="S126" s="87"/>
      <c r="T126" s="59"/>
      <c r="U126" s="59"/>
      <c r="V126" s="59"/>
      <c r="W126" s="59"/>
      <c r="X126" s="59"/>
      <c r="Y126" s="59"/>
      <c r="Z126" s="59"/>
    </row>
    <row r="127" spans="1:26" ht="12.75" customHeight="1" x14ac:dyDescent="0.2">
      <c r="A127" s="59"/>
      <c r="B127" s="87"/>
      <c r="C127" s="218"/>
      <c r="D127" s="87"/>
      <c r="E127" s="87"/>
      <c r="F127" s="87"/>
      <c r="G127" s="87"/>
      <c r="H127" s="59"/>
      <c r="I127" s="87"/>
      <c r="J127" s="87"/>
      <c r="K127" s="87"/>
      <c r="L127" s="87"/>
      <c r="M127" s="87"/>
      <c r="N127" s="87"/>
      <c r="O127" s="87"/>
      <c r="P127" s="87"/>
      <c r="Q127" s="87"/>
      <c r="R127" s="87"/>
      <c r="S127" s="87"/>
      <c r="T127" s="59"/>
      <c r="U127" s="59"/>
      <c r="V127" s="59"/>
      <c r="W127" s="59"/>
      <c r="X127" s="59"/>
      <c r="Y127" s="59"/>
      <c r="Z127" s="59"/>
    </row>
    <row r="128" spans="1:26" ht="12.75" customHeight="1" x14ac:dyDescent="0.2">
      <c r="A128" s="59"/>
      <c r="B128" s="87"/>
      <c r="C128" s="218"/>
      <c r="D128" s="87"/>
      <c r="E128" s="87"/>
      <c r="F128" s="87"/>
      <c r="G128" s="87"/>
      <c r="H128" s="59"/>
      <c r="I128" s="87"/>
      <c r="J128" s="87"/>
      <c r="K128" s="87"/>
      <c r="L128" s="87"/>
      <c r="M128" s="87"/>
      <c r="N128" s="87"/>
      <c r="O128" s="87"/>
      <c r="P128" s="87"/>
      <c r="Q128" s="87"/>
      <c r="R128" s="87"/>
      <c r="S128" s="87"/>
      <c r="T128" s="59"/>
      <c r="U128" s="59"/>
      <c r="V128" s="59"/>
      <c r="W128" s="59"/>
      <c r="X128" s="59"/>
      <c r="Y128" s="59"/>
      <c r="Z128" s="59"/>
    </row>
    <row r="129" spans="1:26" ht="12.75" customHeight="1" x14ac:dyDescent="0.2">
      <c r="A129" s="59"/>
      <c r="B129" s="87"/>
      <c r="C129" s="218"/>
      <c r="D129" s="87"/>
      <c r="E129" s="87"/>
      <c r="F129" s="87"/>
      <c r="G129" s="87"/>
      <c r="H129" s="59"/>
      <c r="I129" s="87"/>
      <c r="J129" s="87"/>
      <c r="K129" s="87"/>
      <c r="L129" s="87"/>
      <c r="M129" s="87"/>
      <c r="N129" s="87"/>
      <c r="O129" s="87"/>
      <c r="P129" s="87"/>
      <c r="Q129" s="87"/>
      <c r="R129" s="87"/>
      <c r="S129" s="87"/>
      <c r="T129" s="59"/>
      <c r="U129" s="59"/>
      <c r="V129" s="59"/>
      <c r="W129" s="59"/>
      <c r="X129" s="59"/>
      <c r="Y129" s="59"/>
      <c r="Z129" s="59"/>
    </row>
    <row r="130" spans="1:26" ht="12.75" customHeight="1" x14ac:dyDescent="0.2">
      <c r="A130" s="59"/>
      <c r="B130" s="87"/>
      <c r="C130" s="218"/>
      <c r="D130" s="87"/>
      <c r="E130" s="87"/>
      <c r="F130" s="87"/>
      <c r="G130" s="87"/>
      <c r="H130" s="59"/>
      <c r="I130" s="87"/>
      <c r="J130" s="87"/>
      <c r="K130" s="87"/>
      <c r="L130" s="87"/>
      <c r="M130" s="87"/>
      <c r="N130" s="87"/>
      <c r="O130" s="87"/>
      <c r="P130" s="87"/>
      <c r="Q130" s="87"/>
      <c r="R130" s="87"/>
      <c r="S130" s="87"/>
      <c r="T130" s="59"/>
      <c r="U130" s="59"/>
      <c r="V130" s="59"/>
      <c r="W130" s="59"/>
      <c r="X130" s="59"/>
      <c r="Y130" s="59"/>
      <c r="Z130" s="59"/>
    </row>
    <row r="131" spans="1:26" ht="12.75" customHeight="1" x14ac:dyDescent="0.2">
      <c r="A131" s="59"/>
      <c r="B131" s="87"/>
      <c r="C131" s="218"/>
      <c r="D131" s="87"/>
      <c r="E131" s="87"/>
      <c r="F131" s="87"/>
      <c r="G131" s="87"/>
      <c r="H131" s="59"/>
      <c r="I131" s="87"/>
      <c r="J131" s="87"/>
      <c r="K131" s="87"/>
      <c r="L131" s="87"/>
      <c r="M131" s="87"/>
      <c r="N131" s="87"/>
      <c r="O131" s="87"/>
      <c r="P131" s="87"/>
      <c r="Q131" s="87"/>
      <c r="R131" s="87"/>
      <c r="S131" s="87"/>
      <c r="T131" s="59"/>
      <c r="U131" s="59"/>
      <c r="V131" s="59"/>
      <c r="W131" s="59"/>
      <c r="X131" s="59"/>
      <c r="Y131" s="59"/>
      <c r="Z131" s="59"/>
    </row>
    <row r="132" spans="1:26" ht="12.75" customHeight="1" x14ac:dyDescent="0.2">
      <c r="A132" s="59"/>
      <c r="B132" s="87"/>
      <c r="C132" s="218"/>
      <c r="D132" s="87"/>
      <c r="E132" s="87"/>
      <c r="F132" s="87"/>
      <c r="G132" s="87"/>
      <c r="H132" s="59"/>
      <c r="I132" s="87"/>
      <c r="J132" s="87"/>
      <c r="K132" s="87"/>
      <c r="L132" s="87"/>
      <c r="M132" s="87"/>
      <c r="N132" s="87"/>
      <c r="O132" s="87"/>
      <c r="P132" s="87"/>
      <c r="Q132" s="87"/>
      <c r="R132" s="87"/>
      <c r="S132" s="87"/>
      <c r="T132" s="59"/>
      <c r="U132" s="59"/>
      <c r="V132" s="59"/>
      <c r="W132" s="59"/>
      <c r="X132" s="59"/>
      <c r="Y132" s="59"/>
      <c r="Z132" s="59"/>
    </row>
    <row r="133" spans="1:26" ht="12.75" customHeight="1" x14ac:dyDescent="0.2">
      <c r="A133" s="59"/>
      <c r="B133" s="87"/>
      <c r="C133" s="218"/>
      <c r="D133" s="87"/>
      <c r="E133" s="87"/>
      <c r="F133" s="87"/>
      <c r="G133" s="87"/>
      <c r="H133" s="59"/>
      <c r="I133" s="87"/>
      <c r="J133" s="87"/>
      <c r="K133" s="87"/>
      <c r="L133" s="87"/>
      <c r="M133" s="87"/>
      <c r="N133" s="87"/>
      <c r="O133" s="87"/>
      <c r="P133" s="87"/>
      <c r="Q133" s="87"/>
      <c r="R133" s="87"/>
      <c r="S133" s="87"/>
      <c r="T133" s="59"/>
      <c r="U133" s="59"/>
      <c r="V133" s="59"/>
      <c r="W133" s="59"/>
      <c r="X133" s="59"/>
      <c r="Y133" s="59"/>
      <c r="Z133" s="59"/>
    </row>
    <row r="134" spans="1:26" ht="12.75" customHeight="1" x14ac:dyDescent="0.2">
      <c r="A134" s="59"/>
      <c r="B134" s="87"/>
      <c r="C134" s="218"/>
      <c r="D134" s="87"/>
      <c r="E134" s="87"/>
      <c r="F134" s="87"/>
      <c r="G134" s="87"/>
      <c r="H134" s="59"/>
      <c r="I134" s="87"/>
      <c r="J134" s="87"/>
      <c r="K134" s="87"/>
      <c r="L134" s="87"/>
      <c r="M134" s="87"/>
      <c r="N134" s="87"/>
      <c r="O134" s="87"/>
      <c r="P134" s="87"/>
      <c r="Q134" s="87"/>
      <c r="R134" s="87"/>
      <c r="S134" s="87"/>
      <c r="T134" s="59"/>
      <c r="U134" s="59"/>
      <c r="V134" s="59"/>
      <c r="W134" s="59"/>
      <c r="X134" s="59"/>
      <c r="Y134" s="59"/>
      <c r="Z134" s="59"/>
    </row>
    <row r="135" spans="1:26" ht="12.75" customHeight="1" x14ac:dyDescent="0.2">
      <c r="A135" s="59"/>
      <c r="B135" s="87"/>
      <c r="C135" s="218"/>
      <c r="D135" s="87"/>
      <c r="E135" s="87"/>
      <c r="F135" s="87"/>
      <c r="G135" s="87"/>
      <c r="H135" s="59"/>
      <c r="I135" s="87"/>
      <c r="J135" s="87"/>
      <c r="K135" s="87"/>
      <c r="L135" s="87"/>
      <c r="M135" s="87"/>
      <c r="N135" s="87"/>
      <c r="O135" s="87"/>
      <c r="P135" s="87"/>
      <c r="Q135" s="87"/>
      <c r="R135" s="87"/>
      <c r="S135" s="87"/>
      <c r="T135" s="59"/>
      <c r="U135" s="59"/>
      <c r="V135" s="59"/>
      <c r="W135" s="59"/>
      <c r="X135" s="59"/>
      <c r="Y135" s="59"/>
      <c r="Z135" s="59"/>
    </row>
    <row r="136" spans="1:26" ht="12.75" customHeight="1" x14ac:dyDescent="0.2">
      <c r="A136" s="59"/>
      <c r="B136" s="87"/>
      <c r="C136" s="218"/>
      <c r="D136" s="87"/>
      <c r="E136" s="87"/>
      <c r="F136" s="87"/>
      <c r="G136" s="87"/>
      <c r="H136" s="59"/>
      <c r="I136" s="87"/>
      <c r="J136" s="87"/>
      <c r="K136" s="87"/>
      <c r="L136" s="87"/>
      <c r="M136" s="87"/>
      <c r="N136" s="87"/>
      <c r="O136" s="87"/>
      <c r="P136" s="87"/>
      <c r="Q136" s="87"/>
      <c r="R136" s="87"/>
      <c r="S136" s="87"/>
      <c r="T136" s="59"/>
      <c r="U136" s="59"/>
      <c r="V136" s="59"/>
      <c r="W136" s="59"/>
      <c r="X136" s="59"/>
      <c r="Y136" s="59"/>
      <c r="Z136" s="59"/>
    </row>
    <row r="137" spans="1:26" ht="12.75" customHeight="1" x14ac:dyDescent="0.2">
      <c r="A137" s="59"/>
      <c r="B137" s="87"/>
      <c r="C137" s="218"/>
      <c r="D137" s="87"/>
      <c r="E137" s="87"/>
      <c r="F137" s="87"/>
      <c r="G137" s="87"/>
      <c r="H137" s="59"/>
      <c r="I137" s="87"/>
      <c r="J137" s="87"/>
      <c r="K137" s="87"/>
      <c r="L137" s="87"/>
      <c r="M137" s="87"/>
      <c r="N137" s="87"/>
      <c r="O137" s="87"/>
      <c r="P137" s="87"/>
      <c r="Q137" s="87"/>
      <c r="R137" s="87"/>
      <c r="S137" s="87"/>
      <c r="T137" s="59"/>
      <c r="U137" s="59"/>
      <c r="V137" s="59"/>
      <c r="W137" s="59"/>
      <c r="X137" s="59"/>
      <c r="Y137" s="59"/>
      <c r="Z137" s="59"/>
    </row>
    <row r="138" spans="1:26" ht="12.75" customHeight="1" x14ac:dyDescent="0.2">
      <c r="A138" s="59"/>
      <c r="B138" s="87"/>
      <c r="C138" s="218"/>
      <c r="D138" s="87"/>
      <c r="E138" s="87"/>
      <c r="F138" s="87"/>
      <c r="G138" s="87"/>
      <c r="H138" s="59"/>
      <c r="I138" s="87"/>
      <c r="J138" s="87"/>
      <c r="K138" s="87"/>
      <c r="L138" s="87"/>
      <c r="M138" s="87"/>
      <c r="N138" s="87"/>
      <c r="O138" s="87"/>
      <c r="P138" s="87"/>
      <c r="Q138" s="87"/>
      <c r="R138" s="87"/>
      <c r="S138" s="87"/>
      <c r="T138" s="59"/>
      <c r="U138" s="59"/>
      <c r="V138" s="59"/>
      <c r="W138" s="59"/>
      <c r="X138" s="59"/>
      <c r="Y138" s="59"/>
      <c r="Z138" s="59"/>
    </row>
    <row r="139" spans="1:26" ht="12.75" customHeight="1" x14ac:dyDescent="0.2">
      <c r="A139" s="59"/>
      <c r="B139" s="87"/>
      <c r="C139" s="218"/>
      <c r="D139" s="87"/>
      <c r="E139" s="87"/>
      <c r="F139" s="87"/>
      <c r="G139" s="87"/>
      <c r="H139" s="59"/>
      <c r="I139" s="87"/>
      <c r="J139" s="87"/>
      <c r="K139" s="87"/>
      <c r="L139" s="87"/>
      <c r="M139" s="87"/>
      <c r="N139" s="87"/>
      <c r="O139" s="87"/>
      <c r="P139" s="87"/>
      <c r="Q139" s="87"/>
      <c r="R139" s="87"/>
      <c r="S139" s="87"/>
      <c r="T139" s="59"/>
      <c r="U139" s="59"/>
      <c r="V139" s="59"/>
      <c r="W139" s="59"/>
      <c r="X139" s="59"/>
      <c r="Y139" s="59"/>
      <c r="Z139" s="59"/>
    </row>
    <row r="140" spans="1:26" ht="12.75" customHeight="1" x14ac:dyDescent="0.2">
      <c r="A140" s="59"/>
      <c r="B140" s="87"/>
      <c r="C140" s="218"/>
      <c r="D140" s="87"/>
      <c r="E140" s="87"/>
      <c r="F140" s="87"/>
      <c r="G140" s="87"/>
      <c r="H140" s="59"/>
      <c r="I140" s="87"/>
      <c r="J140" s="87"/>
      <c r="K140" s="87"/>
      <c r="L140" s="87"/>
      <c r="M140" s="87"/>
      <c r="N140" s="87"/>
      <c r="O140" s="87"/>
      <c r="P140" s="87"/>
      <c r="Q140" s="87"/>
      <c r="R140" s="87"/>
      <c r="S140" s="87"/>
      <c r="T140" s="59"/>
      <c r="U140" s="59"/>
      <c r="V140" s="59"/>
      <c r="W140" s="59"/>
      <c r="X140" s="59"/>
      <c r="Y140" s="59"/>
      <c r="Z140" s="59"/>
    </row>
    <row r="141" spans="1:26" ht="12.75" customHeight="1" x14ac:dyDescent="0.2">
      <c r="A141" s="59"/>
      <c r="B141" s="87"/>
      <c r="C141" s="218"/>
      <c r="D141" s="87"/>
      <c r="E141" s="87"/>
      <c r="F141" s="87"/>
      <c r="G141" s="87"/>
      <c r="H141" s="59"/>
      <c r="I141" s="87"/>
      <c r="J141" s="87"/>
      <c r="K141" s="87"/>
      <c r="L141" s="87"/>
      <c r="M141" s="87"/>
      <c r="N141" s="87"/>
      <c r="O141" s="87"/>
      <c r="P141" s="87"/>
      <c r="Q141" s="87"/>
      <c r="R141" s="87"/>
      <c r="S141" s="87"/>
      <c r="T141" s="59"/>
      <c r="U141" s="59"/>
      <c r="V141" s="59"/>
      <c r="W141" s="59"/>
      <c r="X141" s="59"/>
      <c r="Y141" s="59"/>
      <c r="Z141" s="59"/>
    </row>
    <row r="142" spans="1:26" ht="12.75" customHeight="1" x14ac:dyDescent="0.2">
      <c r="A142" s="59"/>
      <c r="B142" s="87"/>
      <c r="C142" s="218"/>
      <c r="D142" s="87"/>
      <c r="E142" s="87"/>
      <c r="F142" s="87"/>
      <c r="G142" s="87"/>
      <c r="H142" s="59"/>
      <c r="I142" s="87"/>
      <c r="J142" s="87"/>
      <c r="K142" s="87"/>
      <c r="L142" s="87"/>
      <c r="M142" s="87"/>
      <c r="N142" s="87"/>
      <c r="O142" s="87"/>
      <c r="P142" s="87"/>
      <c r="Q142" s="87"/>
      <c r="R142" s="87"/>
      <c r="S142" s="87"/>
      <c r="T142" s="59"/>
      <c r="U142" s="59"/>
      <c r="V142" s="59"/>
      <c r="W142" s="59"/>
      <c r="X142" s="59"/>
      <c r="Y142" s="59"/>
      <c r="Z142" s="59"/>
    </row>
    <row r="143" spans="1:26" ht="12.75" customHeight="1" x14ac:dyDescent="0.2">
      <c r="A143" s="59"/>
      <c r="B143" s="87"/>
      <c r="C143" s="218"/>
      <c r="D143" s="87"/>
      <c r="E143" s="87"/>
      <c r="F143" s="87"/>
      <c r="G143" s="87"/>
      <c r="H143" s="59"/>
      <c r="I143" s="87"/>
      <c r="J143" s="87"/>
      <c r="K143" s="87"/>
      <c r="L143" s="87"/>
      <c r="M143" s="87"/>
      <c r="N143" s="87"/>
      <c r="O143" s="87"/>
      <c r="P143" s="87"/>
      <c r="Q143" s="87"/>
      <c r="R143" s="87"/>
      <c r="S143" s="87"/>
      <c r="T143" s="59"/>
      <c r="U143" s="59"/>
      <c r="V143" s="59"/>
      <c r="W143" s="59"/>
      <c r="X143" s="59"/>
      <c r="Y143" s="59"/>
      <c r="Z143" s="59"/>
    </row>
    <row r="144" spans="1:26" ht="12.75" customHeight="1" x14ac:dyDescent="0.2">
      <c r="A144" s="59"/>
      <c r="B144" s="87"/>
      <c r="C144" s="218"/>
      <c r="D144" s="87"/>
      <c r="E144" s="87"/>
      <c r="F144" s="87"/>
      <c r="G144" s="87"/>
      <c r="H144" s="59"/>
      <c r="I144" s="87"/>
      <c r="J144" s="87"/>
      <c r="K144" s="87"/>
      <c r="L144" s="87"/>
      <c r="M144" s="87"/>
      <c r="N144" s="87"/>
      <c r="O144" s="87"/>
      <c r="P144" s="87"/>
      <c r="Q144" s="87"/>
      <c r="R144" s="87"/>
      <c r="S144" s="87"/>
      <c r="T144" s="59"/>
      <c r="U144" s="59"/>
      <c r="V144" s="59"/>
      <c r="W144" s="59"/>
      <c r="X144" s="59"/>
      <c r="Y144" s="59"/>
      <c r="Z144" s="59"/>
    </row>
    <row r="145" spans="1:26" ht="12.75" customHeight="1" x14ac:dyDescent="0.2">
      <c r="A145" s="59"/>
      <c r="B145" s="87"/>
      <c r="C145" s="218"/>
      <c r="D145" s="87"/>
      <c r="E145" s="87"/>
      <c r="F145" s="87"/>
      <c r="G145" s="87"/>
      <c r="H145" s="59"/>
      <c r="I145" s="87"/>
      <c r="J145" s="87"/>
      <c r="K145" s="87"/>
      <c r="L145" s="87"/>
      <c r="M145" s="87"/>
      <c r="N145" s="87"/>
      <c r="O145" s="87"/>
      <c r="P145" s="87"/>
      <c r="Q145" s="87"/>
      <c r="R145" s="87"/>
      <c r="S145" s="87"/>
      <c r="T145" s="59"/>
      <c r="U145" s="59"/>
      <c r="V145" s="59"/>
      <c r="W145" s="59"/>
      <c r="X145" s="59"/>
      <c r="Y145" s="59"/>
      <c r="Z145" s="59"/>
    </row>
    <row r="146" spans="1:26" ht="12.75" customHeight="1" x14ac:dyDescent="0.2">
      <c r="A146" s="59"/>
      <c r="B146" s="87"/>
      <c r="C146" s="218"/>
      <c r="D146" s="87"/>
      <c r="E146" s="87"/>
      <c r="F146" s="87"/>
      <c r="G146" s="87"/>
      <c r="H146" s="59"/>
      <c r="I146" s="87"/>
      <c r="J146" s="87"/>
      <c r="K146" s="87"/>
      <c r="L146" s="87"/>
      <c r="M146" s="87"/>
      <c r="N146" s="87"/>
      <c r="O146" s="87"/>
      <c r="P146" s="87"/>
      <c r="Q146" s="87"/>
      <c r="R146" s="87"/>
      <c r="S146" s="87"/>
      <c r="T146" s="59"/>
      <c r="U146" s="59"/>
      <c r="V146" s="59"/>
      <c r="W146" s="59"/>
      <c r="X146" s="59"/>
      <c r="Y146" s="59"/>
      <c r="Z146" s="59"/>
    </row>
    <row r="147" spans="1:26" ht="12.75" customHeight="1" x14ac:dyDescent="0.2">
      <c r="A147" s="59"/>
      <c r="B147" s="87"/>
      <c r="C147" s="218"/>
      <c r="D147" s="87"/>
      <c r="E147" s="87"/>
      <c r="F147" s="87"/>
      <c r="G147" s="87"/>
      <c r="H147" s="59"/>
      <c r="I147" s="87"/>
      <c r="J147" s="87"/>
      <c r="K147" s="87"/>
      <c r="L147" s="87"/>
      <c r="M147" s="87"/>
      <c r="N147" s="87"/>
      <c r="O147" s="87"/>
      <c r="P147" s="87"/>
      <c r="Q147" s="87"/>
      <c r="R147" s="87"/>
      <c r="S147" s="87"/>
      <c r="T147" s="59"/>
      <c r="U147" s="59"/>
      <c r="V147" s="59"/>
      <c r="W147" s="59"/>
      <c r="X147" s="59"/>
      <c r="Y147" s="59"/>
      <c r="Z147" s="59"/>
    </row>
    <row r="148" spans="1:26" ht="12.75" customHeight="1" x14ac:dyDescent="0.2">
      <c r="A148" s="59"/>
      <c r="B148" s="87"/>
      <c r="C148" s="218"/>
      <c r="D148" s="87"/>
      <c r="E148" s="87"/>
      <c r="F148" s="87"/>
      <c r="G148" s="87"/>
      <c r="H148" s="59"/>
      <c r="I148" s="87"/>
      <c r="J148" s="87"/>
      <c r="K148" s="87"/>
      <c r="L148" s="87"/>
      <c r="M148" s="87"/>
      <c r="N148" s="87"/>
      <c r="O148" s="87"/>
      <c r="P148" s="87"/>
      <c r="Q148" s="87"/>
      <c r="R148" s="87"/>
      <c r="S148" s="87"/>
      <c r="T148" s="59"/>
      <c r="U148" s="59"/>
      <c r="V148" s="59"/>
      <c r="W148" s="59"/>
      <c r="X148" s="59"/>
      <c r="Y148" s="59"/>
      <c r="Z148" s="59"/>
    </row>
    <row r="149" spans="1:26" ht="12.75" customHeight="1" x14ac:dyDescent="0.2">
      <c r="A149" s="59"/>
      <c r="B149" s="87"/>
      <c r="C149" s="218"/>
      <c r="D149" s="87"/>
      <c r="E149" s="87"/>
      <c r="F149" s="87"/>
      <c r="G149" s="87"/>
      <c r="H149" s="59"/>
      <c r="I149" s="87"/>
      <c r="J149" s="87"/>
      <c r="K149" s="87"/>
      <c r="L149" s="87"/>
      <c r="M149" s="87"/>
      <c r="N149" s="87"/>
      <c r="O149" s="87"/>
      <c r="P149" s="87"/>
      <c r="Q149" s="87"/>
      <c r="R149" s="87"/>
      <c r="S149" s="87"/>
      <c r="T149" s="59"/>
      <c r="U149" s="59"/>
      <c r="V149" s="59"/>
      <c r="W149" s="59"/>
      <c r="X149" s="59"/>
      <c r="Y149" s="59"/>
      <c r="Z149" s="59"/>
    </row>
    <row r="150" spans="1:26" ht="12.75" customHeight="1" x14ac:dyDescent="0.2">
      <c r="A150" s="59"/>
      <c r="B150" s="87"/>
      <c r="C150" s="218"/>
      <c r="D150" s="87"/>
      <c r="E150" s="87"/>
      <c r="F150" s="87"/>
      <c r="G150" s="87"/>
      <c r="H150" s="59"/>
      <c r="I150" s="87"/>
      <c r="J150" s="87"/>
      <c r="K150" s="87"/>
      <c r="L150" s="87"/>
      <c r="M150" s="87"/>
      <c r="N150" s="87"/>
      <c r="O150" s="87"/>
      <c r="P150" s="87"/>
      <c r="Q150" s="87"/>
      <c r="R150" s="87"/>
      <c r="S150" s="87"/>
      <c r="T150" s="59"/>
      <c r="U150" s="59"/>
      <c r="V150" s="59"/>
      <c r="W150" s="59"/>
      <c r="X150" s="59"/>
      <c r="Y150" s="59"/>
      <c r="Z150" s="59"/>
    </row>
    <row r="151" spans="1:26" ht="12.75" customHeight="1" x14ac:dyDescent="0.2">
      <c r="A151" s="59"/>
      <c r="B151" s="87"/>
      <c r="C151" s="218"/>
      <c r="D151" s="87"/>
      <c r="E151" s="87"/>
      <c r="F151" s="87"/>
      <c r="G151" s="87"/>
      <c r="H151" s="59"/>
      <c r="I151" s="87"/>
      <c r="J151" s="87"/>
      <c r="K151" s="87"/>
      <c r="L151" s="87"/>
      <c r="M151" s="87"/>
      <c r="N151" s="87"/>
      <c r="O151" s="87"/>
      <c r="P151" s="87"/>
      <c r="Q151" s="87"/>
      <c r="R151" s="87"/>
      <c r="S151" s="87"/>
      <c r="T151" s="59"/>
      <c r="U151" s="59"/>
      <c r="V151" s="59"/>
      <c r="W151" s="59"/>
      <c r="X151" s="59"/>
      <c r="Y151" s="59"/>
      <c r="Z151" s="59"/>
    </row>
    <row r="152" spans="1:26" ht="12.75" customHeight="1" x14ac:dyDescent="0.2">
      <c r="A152" s="59"/>
      <c r="B152" s="87"/>
      <c r="C152" s="218"/>
      <c r="D152" s="87"/>
      <c r="E152" s="87"/>
      <c r="F152" s="87"/>
      <c r="G152" s="87"/>
      <c r="H152" s="59"/>
      <c r="I152" s="87"/>
      <c r="J152" s="87"/>
      <c r="K152" s="87"/>
      <c r="L152" s="87"/>
      <c r="M152" s="87"/>
      <c r="N152" s="87"/>
      <c r="O152" s="87"/>
      <c r="P152" s="87"/>
      <c r="Q152" s="87"/>
      <c r="R152" s="87"/>
      <c r="S152" s="87"/>
      <c r="T152" s="59"/>
      <c r="U152" s="59"/>
      <c r="V152" s="59"/>
      <c r="W152" s="59"/>
      <c r="X152" s="59"/>
      <c r="Y152" s="59"/>
      <c r="Z152" s="59"/>
    </row>
    <row r="153" spans="1:26" ht="12.75" customHeight="1" x14ac:dyDescent="0.2">
      <c r="A153" s="59"/>
      <c r="B153" s="87"/>
      <c r="C153" s="218"/>
      <c r="D153" s="87"/>
      <c r="E153" s="87"/>
      <c r="F153" s="87"/>
      <c r="G153" s="87"/>
      <c r="H153" s="59"/>
      <c r="I153" s="87"/>
      <c r="J153" s="87"/>
      <c r="K153" s="87"/>
      <c r="L153" s="87"/>
      <c r="M153" s="87"/>
      <c r="N153" s="87"/>
      <c r="O153" s="87"/>
      <c r="P153" s="87"/>
      <c r="Q153" s="87"/>
      <c r="R153" s="87"/>
      <c r="S153" s="87"/>
      <c r="T153" s="59"/>
      <c r="U153" s="59"/>
      <c r="V153" s="59"/>
      <c r="W153" s="59"/>
      <c r="X153" s="59"/>
      <c r="Y153" s="59"/>
      <c r="Z153" s="59"/>
    </row>
    <row r="154" spans="1:26" ht="12.75" customHeight="1" x14ac:dyDescent="0.2">
      <c r="A154" s="59"/>
      <c r="B154" s="87"/>
      <c r="C154" s="218"/>
      <c r="D154" s="87"/>
      <c r="E154" s="87"/>
      <c r="F154" s="87"/>
      <c r="G154" s="87"/>
      <c r="H154" s="59"/>
      <c r="I154" s="87"/>
      <c r="J154" s="87"/>
      <c r="K154" s="87"/>
      <c r="L154" s="87"/>
      <c r="M154" s="87"/>
      <c r="N154" s="87"/>
      <c r="O154" s="87"/>
      <c r="P154" s="87"/>
      <c r="Q154" s="87"/>
      <c r="R154" s="87"/>
      <c r="S154" s="87"/>
      <c r="T154" s="59"/>
      <c r="U154" s="59"/>
      <c r="V154" s="59"/>
      <c r="W154" s="59"/>
      <c r="X154" s="59"/>
      <c r="Y154" s="59"/>
      <c r="Z154" s="59"/>
    </row>
    <row r="155" spans="1:26" ht="12.75" customHeight="1" x14ac:dyDescent="0.2">
      <c r="A155" s="59"/>
      <c r="B155" s="87"/>
      <c r="C155" s="218"/>
      <c r="D155" s="87"/>
      <c r="E155" s="87"/>
      <c r="F155" s="87"/>
      <c r="G155" s="87"/>
      <c r="H155" s="59"/>
      <c r="I155" s="87"/>
      <c r="J155" s="87"/>
      <c r="K155" s="87"/>
      <c r="L155" s="87"/>
      <c r="M155" s="87"/>
      <c r="N155" s="87"/>
      <c r="O155" s="87"/>
      <c r="P155" s="87"/>
      <c r="Q155" s="87"/>
      <c r="R155" s="87"/>
      <c r="S155" s="87"/>
      <c r="T155" s="59"/>
      <c r="U155" s="59"/>
      <c r="V155" s="59"/>
      <c r="W155" s="59"/>
      <c r="X155" s="59"/>
      <c r="Y155" s="59"/>
      <c r="Z155" s="59"/>
    </row>
    <row r="156" spans="1:26" ht="12.75" customHeight="1" x14ac:dyDescent="0.2">
      <c r="A156" s="59"/>
      <c r="B156" s="87"/>
      <c r="C156" s="218"/>
      <c r="D156" s="87"/>
      <c r="E156" s="87"/>
      <c r="F156" s="87"/>
      <c r="G156" s="87"/>
      <c r="H156" s="59"/>
      <c r="I156" s="87"/>
      <c r="J156" s="87"/>
      <c r="K156" s="87"/>
      <c r="L156" s="87"/>
      <c r="M156" s="87"/>
      <c r="N156" s="87"/>
      <c r="O156" s="87"/>
      <c r="P156" s="87"/>
      <c r="Q156" s="87"/>
      <c r="R156" s="87"/>
      <c r="S156" s="87"/>
      <c r="T156" s="59"/>
      <c r="U156" s="59"/>
      <c r="V156" s="59"/>
      <c r="W156" s="59"/>
      <c r="X156" s="59"/>
      <c r="Y156" s="59"/>
      <c r="Z156" s="59"/>
    </row>
    <row r="157" spans="1:26" ht="12.75" customHeight="1" x14ac:dyDescent="0.2">
      <c r="A157" s="59"/>
      <c r="B157" s="87"/>
      <c r="C157" s="218"/>
      <c r="D157" s="87"/>
      <c r="E157" s="87"/>
      <c r="F157" s="87"/>
      <c r="G157" s="87"/>
      <c r="H157" s="59"/>
      <c r="I157" s="87"/>
      <c r="J157" s="87"/>
      <c r="K157" s="87"/>
      <c r="L157" s="87"/>
      <c r="M157" s="87"/>
      <c r="N157" s="87"/>
      <c r="O157" s="87"/>
      <c r="P157" s="87"/>
      <c r="Q157" s="87"/>
      <c r="R157" s="87"/>
      <c r="S157" s="87"/>
      <c r="T157" s="59"/>
      <c r="U157" s="59"/>
      <c r="V157" s="59"/>
      <c r="W157" s="59"/>
      <c r="X157" s="59"/>
      <c r="Y157" s="59"/>
      <c r="Z157" s="59"/>
    </row>
    <row r="158" spans="1:26" ht="12.75" customHeight="1" x14ac:dyDescent="0.2">
      <c r="A158" s="59"/>
      <c r="B158" s="87"/>
      <c r="C158" s="218"/>
      <c r="D158" s="87"/>
      <c r="E158" s="87"/>
      <c r="F158" s="87"/>
      <c r="G158" s="87"/>
      <c r="H158" s="59"/>
      <c r="I158" s="87"/>
      <c r="J158" s="87"/>
      <c r="K158" s="87"/>
      <c r="L158" s="87"/>
      <c r="M158" s="87"/>
      <c r="N158" s="87"/>
      <c r="O158" s="87"/>
      <c r="P158" s="87"/>
      <c r="Q158" s="87"/>
      <c r="R158" s="87"/>
      <c r="S158" s="87"/>
      <c r="T158" s="59"/>
      <c r="U158" s="59"/>
      <c r="V158" s="59"/>
      <c r="W158" s="59"/>
      <c r="X158" s="59"/>
      <c r="Y158" s="59"/>
      <c r="Z158" s="59"/>
    </row>
    <row r="159" spans="1:26" ht="12.75" customHeight="1" x14ac:dyDescent="0.2">
      <c r="A159" s="59"/>
      <c r="B159" s="87"/>
      <c r="C159" s="218"/>
      <c r="D159" s="87"/>
      <c r="E159" s="87"/>
      <c r="F159" s="87"/>
      <c r="G159" s="87"/>
      <c r="H159" s="59"/>
      <c r="I159" s="87"/>
      <c r="J159" s="87"/>
      <c r="K159" s="87"/>
      <c r="L159" s="87"/>
      <c r="M159" s="87"/>
      <c r="N159" s="87"/>
      <c r="O159" s="87"/>
      <c r="P159" s="87"/>
      <c r="Q159" s="87"/>
      <c r="R159" s="87"/>
      <c r="S159" s="87"/>
      <c r="T159" s="59"/>
      <c r="U159" s="59"/>
      <c r="V159" s="59"/>
      <c r="W159" s="59"/>
      <c r="X159" s="59"/>
      <c r="Y159" s="59"/>
      <c r="Z159" s="59"/>
    </row>
    <row r="160" spans="1:26" ht="12.75" customHeight="1" x14ac:dyDescent="0.2">
      <c r="A160" s="59"/>
      <c r="B160" s="87"/>
      <c r="C160" s="218"/>
      <c r="D160" s="87"/>
      <c r="E160" s="87"/>
      <c r="F160" s="87"/>
      <c r="G160" s="87"/>
      <c r="H160" s="59"/>
      <c r="I160" s="87"/>
      <c r="J160" s="87"/>
      <c r="K160" s="87"/>
      <c r="L160" s="87"/>
      <c r="M160" s="87"/>
      <c r="N160" s="87"/>
      <c r="O160" s="87"/>
      <c r="P160" s="87"/>
      <c r="Q160" s="87"/>
      <c r="R160" s="87"/>
      <c r="S160" s="87"/>
      <c r="T160" s="59"/>
      <c r="U160" s="59"/>
      <c r="V160" s="59"/>
      <c r="W160" s="59"/>
      <c r="X160" s="59"/>
      <c r="Y160" s="59"/>
      <c r="Z160" s="59"/>
    </row>
    <row r="161" spans="1:26" ht="12.75" customHeight="1" x14ac:dyDescent="0.2">
      <c r="A161" s="59"/>
      <c r="B161" s="87"/>
      <c r="C161" s="218"/>
      <c r="D161" s="87"/>
      <c r="E161" s="87"/>
      <c r="F161" s="87"/>
      <c r="G161" s="87"/>
      <c r="H161" s="59"/>
      <c r="I161" s="87"/>
      <c r="J161" s="87"/>
      <c r="K161" s="87"/>
      <c r="L161" s="87"/>
      <c r="M161" s="87"/>
      <c r="N161" s="87"/>
      <c r="O161" s="87"/>
      <c r="P161" s="87"/>
      <c r="Q161" s="87"/>
      <c r="R161" s="87"/>
      <c r="S161" s="87"/>
      <c r="T161" s="59"/>
      <c r="U161" s="59"/>
      <c r="V161" s="59"/>
      <c r="W161" s="59"/>
      <c r="X161" s="59"/>
      <c r="Y161" s="59"/>
      <c r="Z161" s="59"/>
    </row>
    <row r="162" spans="1:26" ht="12.75" customHeight="1" x14ac:dyDescent="0.2">
      <c r="A162" s="59"/>
      <c r="B162" s="87"/>
      <c r="C162" s="218"/>
      <c r="D162" s="87"/>
      <c r="E162" s="87"/>
      <c r="F162" s="87"/>
      <c r="G162" s="87"/>
      <c r="H162" s="59"/>
      <c r="I162" s="87"/>
      <c r="J162" s="87"/>
      <c r="K162" s="87"/>
      <c r="L162" s="87"/>
      <c r="M162" s="87"/>
      <c r="N162" s="87"/>
      <c r="O162" s="87"/>
      <c r="P162" s="87"/>
      <c r="Q162" s="87"/>
      <c r="R162" s="87"/>
      <c r="S162" s="87"/>
      <c r="T162" s="59"/>
      <c r="U162" s="59"/>
      <c r="V162" s="59"/>
      <c r="W162" s="59"/>
      <c r="X162" s="59"/>
      <c r="Y162" s="59"/>
      <c r="Z162" s="59"/>
    </row>
    <row r="163" spans="1:26" ht="12.75" customHeight="1" x14ac:dyDescent="0.2">
      <c r="A163" s="59"/>
      <c r="B163" s="87"/>
      <c r="C163" s="218"/>
      <c r="D163" s="87"/>
      <c r="E163" s="87"/>
      <c r="F163" s="87"/>
      <c r="G163" s="87"/>
      <c r="H163" s="59"/>
      <c r="I163" s="87"/>
      <c r="J163" s="87"/>
      <c r="K163" s="87"/>
      <c r="L163" s="87"/>
      <c r="M163" s="87"/>
      <c r="N163" s="87"/>
      <c r="O163" s="87"/>
      <c r="P163" s="87"/>
      <c r="Q163" s="87"/>
      <c r="R163" s="87"/>
      <c r="S163" s="87"/>
      <c r="T163" s="59"/>
      <c r="U163" s="59"/>
      <c r="V163" s="59"/>
      <c r="W163" s="59"/>
      <c r="X163" s="59"/>
      <c r="Y163" s="59"/>
      <c r="Z163" s="59"/>
    </row>
    <row r="164" spans="1:26" ht="12.75" customHeight="1" x14ac:dyDescent="0.2">
      <c r="A164" s="59"/>
      <c r="B164" s="87"/>
      <c r="C164" s="218"/>
      <c r="D164" s="87"/>
      <c r="E164" s="87"/>
      <c r="F164" s="87"/>
      <c r="G164" s="87"/>
      <c r="H164" s="59"/>
      <c r="I164" s="87"/>
      <c r="J164" s="87"/>
      <c r="K164" s="87"/>
      <c r="L164" s="87"/>
      <c r="M164" s="87"/>
      <c r="N164" s="87"/>
      <c r="O164" s="87"/>
      <c r="P164" s="87"/>
      <c r="Q164" s="87"/>
      <c r="R164" s="87"/>
      <c r="S164" s="87"/>
      <c r="T164" s="59"/>
      <c r="U164" s="59"/>
      <c r="V164" s="59"/>
      <c r="W164" s="59"/>
      <c r="X164" s="59"/>
      <c r="Y164" s="59"/>
      <c r="Z164" s="59"/>
    </row>
    <row r="165" spans="1:26" ht="12.75" customHeight="1" x14ac:dyDescent="0.2">
      <c r="A165" s="59"/>
      <c r="B165" s="87"/>
      <c r="C165" s="218"/>
      <c r="D165" s="87"/>
      <c r="E165" s="87"/>
      <c r="F165" s="87"/>
      <c r="G165" s="87"/>
      <c r="H165" s="59"/>
      <c r="I165" s="87"/>
      <c r="J165" s="87"/>
      <c r="K165" s="87"/>
      <c r="L165" s="87"/>
      <c r="M165" s="87"/>
      <c r="N165" s="87"/>
      <c r="O165" s="87"/>
      <c r="P165" s="87"/>
      <c r="Q165" s="87"/>
      <c r="R165" s="87"/>
      <c r="S165" s="87"/>
      <c r="T165" s="59"/>
      <c r="U165" s="59"/>
      <c r="V165" s="59"/>
      <c r="W165" s="59"/>
      <c r="X165" s="59"/>
      <c r="Y165" s="59"/>
      <c r="Z165" s="59"/>
    </row>
    <row r="166" spans="1:26" ht="12.75" customHeight="1" x14ac:dyDescent="0.2">
      <c r="A166" s="59"/>
      <c r="B166" s="87"/>
      <c r="C166" s="218"/>
      <c r="D166" s="87"/>
      <c r="E166" s="87"/>
      <c r="F166" s="87"/>
      <c r="G166" s="87"/>
      <c r="H166" s="59"/>
      <c r="I166" s="87"/>
      <c r="J166" s="87"/>
      <c r="K166" s="87"/>
      <c r="L166" s="87"/>
      <c r="M166" s="87"/>
      <c r="N166" s="87"/>
      <c r="O166" s="87"/>
      <c r="P166" s="87"/>
      <c r="Q166" s="87"/>
      <c r="R166" s="87"/>
      <c r="S166" s="87"/>
      <c r="T166" s="59"/>
      <c r="U166" s="59"/>
      <c r="V166" s="59"/>
      <c r="W166" s="59"/>
      <c r="X166" s="59"/>
      <c r="Y166" s="59"/>
      <c r="Z166" s="59"/>
    </row>
    <row r="167" spans="1:26" ht="12.75" customHeight="1" x14ac:dyDescent="0.2">
      <c r="A167" s="59"/>
      <c r="B167" s="87"/>
      <c r="C167" s="218"/>
      <c r="D167" s="87"/>
      <c r="E167" s="87"/>
      <c r="F167" s="87"/>
      <c r="G167" s="87"/>
      <c r="H167" s="59"/>
      <c r="I167" s="87"/>
      <c r="J167" s="87"/>
      <c r="K167" s="87"/>
      <c r="L167" s="87"/>
      <c r="M167" s="87"/>
      <c r="N167" s="87"/>
      <c r="O167" s="87"/>
      <c r="P167" s="87"/>
      <c r="Q167" s="87"/>
      <c r="R167" s="87"/>
      <c r="S167" s="87"/>
      <c r="T167" s="59"/>
      <c r="U167" s="59"/>
      <c r="V167" s="59"/>
      <c r="W167" s="59"/>
      <c r="X167" s="59"/>
      <c r="Y167" s="59"/>
      <c r="Z167" s="59"/>
    </row>
    <row r="168" spans="1:26" ht="12.75" customHeight="1" x14ac:dyDescent="0.2">
      <c r="A168" s="59"/>
      <c r="B168" s="87"/>
      <c r="C168" s="218"/>
      <c r="D168" s="87"/>
      <c r="E168" s="87"/>
      <c r="F168" s="87"/>
      <c r="G168" s="87"/>
      <c r="H168" s="59"/>
      <c r="I168" s="87"/>
      <c r="J168" s="87"/>
      <c r="K168" s="87"/>
      <c r="L168" s="87"/>
      <c r="M168" s="87"/>
      <c r="N168" s="87"/>
      <c r="O168" s="87"/>
      <c r="P168" s="87"/>
      <c r="Q168" s="87"/>
      <c r="R168" s="87"/>
      <c r="S168" s="87"/>
      <c r="T168" s="59"/>
      <c r="U168" s="59"/>
      <c r="V168" s="59"/>
      <c r="W168" s="59"/>
      <c r="X168" s="59"/>
      <c r="Y168" s="59"/>
      <c r="Z168" s="59"/>
    </row>
    <row r="169" spans="1:26" ht="12.75" customHeight="1" x14ac:dyDescent="0.2">
      <c r="A169" s="59"/>
      <c r="B169" s="87"/>
      <c r="C169" s="218"/>
      <c r="D169" s="87"/>
      <c r="E169" s="87"/>
      <c r="F169" s="87"/>
      <c r="G169" s="87"/>
      <c r="H169" s="59"/>
      <c r="I169" s="87"/>
      <c r="J169" s="87"/>
      <c r="K169" s="87"/>
      <c r="L169" s="87"/>
      <c r="M169" s="87"/>
      <c r="N169" s="87"/>
      <c r="O169" s="87"/>
      <c r="P169" s="87"/>
      <c r="Q169" s="87"/>
      <c r="R169" s="87"/>
      <c r="S169" s="87"/>
      <c r="T169" s="59"/>
      <c r="U169" s="59"/>
      <c r="V169" s="59"/>
      <c r="W169" s="59"/>
      <c r="X169" s="59"/>
      <c r="Y169" s="59"/>
      <c r="Z169" s="59"/>
    </row>
    <row r="170" spans="1:26" ht="12.75" customHeight="1" x14ac:dyDescent="0.2">
      <c r="A170" s="59"/>
      <c r="B170" s="87"/>
      <c r="C170" s="218"/>
      <c r="D170" s="87"/>
      <c r="E170" s="87"/>
      <c r="F170" s="87"/>
      <c r="G170" s="87"/>
      <c r="H170" s="59"/>
      <c r="I170" s="87"/>
      <c r="J170" s="87"/>
      <c r="K170" s="87"/>
      <c r="L170" s="87"/>
      <c r="M170" s="87"/>
      <c r="N170" s="87"/>
      <c r="O170" s="87"/>
      <c r="P170" s="87"/>
      <c r="Q170" s="87"/>
      <c r="R170" s="87"/>
      <c r="S170" s="87"/>
      <c r="T170" s="59"/>
      <c r="U170" s="59"/>
      <c r="V170" s="59"/>
      <c r="W170" s="59"/>
      <c r="X170" s="59"/>
      <c r="Y170" s="59"/>
      <c r="Z170" s="59"/>
    </row>
    <row r="171" spans="1:26" ht="12.75" customHeight="1" x14ac:dyDescent="0.2">
      <c r="A171" s="59"/>
      <c r="B171" s="87"/>
      <c r="C171" s="218"/>
      <c r="D171" s="87"/>
      <c r="E171" s="87"/>
      <c r="F171" s="87"/>
      <c r="G171" s="87"/>
      <c r="H171" s="59"/>
      <c r="I171" s="87"/>
      <c r="J171" s="87"/>
      <c r="K171" s="87"/>
      <c r="L171" s="87"/>
      <c r="M171" s="87"/>
      <c r="N171" s="87"/>
      <c r="O171" s="87"/>
      <c r="P171" s="87"/>
      <c r="Q171" s="87"/>
      <c r="R171" s="87"/>
      <c r="S171" s="87"/>
      <c r="T171" s="59"/>
      <c r="U171" s="59"/>
      <c r="V171" s="59"/>
      <c r="W171" s="59"/>
      <c r="X171" s="59"/>
      <c r="Y171" s="59"/>
      <c r="Z171" s="59"/>
    </row>
    <row r="172" spans="1:26" ht="12.75" customHeight="1" x14ac:dyDescent="0.2">
      <c r="A172" s="59"/>
      <c r="B172" s="87"/>
      <c r="C172" s="218"/>
      <c r="D172" s="87"/>
      <c r="E172" s="87"/>
      <c r="F172" s="87"/>
      <c r="G172" s="87"/>
      <c r="H172" s="59"/>
      <c r="I172" s="87"/>
      <c r="J172" s="87"/>
      <c r="K172" s="87"/>
      <c r="L172" s="87"/>
      <c r="M172" s="87"/>
      <c r="N172" s="87"/>
      <c r="O172" s="87"/>
      <c r="P172" s="87"/>
      <c r="Q172" s="87"/>
      <c r="R172" s="87"/>
      <c r="S172" s="87"/>
      <c r="T172" s="59"/>
      <c r="U172" s="59"/>
      <c r="V172" s="59"/>
      <c r="W172" s="59"/>
      <c r="X172" s="59"/>
      <c r="Y172" s="59"/>
      <c r="Z172" s="59"/>
    </row>
    <row r="173" spans="1:26" ht="12.75" customHeight="1" x14ac:dyDescent="0.2">
      <c r="A173" s="59"/>
      <c r="B173" s="87"/>
      <c r="C173" s="218"/>
      <c r="D173" s="87"/>
      <c r="E173" s="87"/>
      <c r="F173" s="87"/>
      <c r="G173" s="87"/>
      <c r="H173" s="59"/>
      <c r="I173" s="87"/>
      <c r="J173" s="87"/>
      <c r="K173" s="87"/>
      <c r="L173" s="87"/>
      <c r="M173" s="87"/>
      <c r="N173" s="87"/>
      <c r="O173" s="87"/>
      <c r="P173" s="87"/>
      <c r="Q173" s="87"/>
      <c r="R173" s="87"/>
      <c r="S173" s="87"/>
      <c r="T173" s="59"/>
      <c r="U173" s="59"/>
      <c r="V173" s="59"/>
      <c r="W173" s="59"/>
      <c r="X173" s="59"/>
      <c r="Y173" s="59"/>
      <c r="Z173" s="59"/>
    </row>
    <row r="174" spans="1:26" ht="12.75" customHeight="1" x14ac:dyDescent="0.2">
      <c r="A174" s="59"/>
      <c r="B174" s="87"/>
      <c r="C174" s="218"/>
      <c r="D174" s="87"/>
      <c r="E174" s="87"/>
      <c r="F174" s="87"/>
      <c r="G174" s="87"/>
      <c r="H174" s="59"/>
      <c r="I174" s="87"/>
      <c r="J174" s="87"/>
      <c r="K174" s="87"/>
      <c r="L174" s="87"/>
      <c r="M174" s="87"/>
      <c r="N174" s="87"/>
      <c r="O174" s="87"/>
      <c r="P174" s="87"/>
      <c r="Q174" s="87"/>
      <c r="R174" s="87"/>
      <c r="S174" s="87"/>
      <c r="T174" s="59"/>
      <c r="U174" s="59"/>
      <c r="V174" s="59"/>
      <c r="W174" s="59"/>
      <c r="X174" s="59"/>
      <c r="Y174" s="59"/>
      <c r="Z174" s="59"/>
    </row>
    <row r="175" spans="1:26" ht="12.75" customHeight="1" x14ac:dyDescent="0.2">
      <c r="A175" s="59"/>
      <c r="B175" s="87"/>
      <c r="C175" s="218"/>
      <c r="D175" s="87"/>
      <c r="E175" s="87"/>
      <c r="F175" s="87"/>
      <c r="G175" s="87"/>
      <c r="H175" s="59"/>
      <c r="I175" s="87"/>
      <c r="J175" s="87"/>
      <c r="K175" s="87"/>
      <c r="L175" s="87"/>
      <c r="M175" s="87"/>
      <c r="N175" s="87"/>
      <c r="O175" s="87"/>
      <c r="P175" s="87"/>
      <c r="Q175" s="87"/>
      <c r="R175" s="87"/>
      <c r="S175" s="87"/>
      <c r="T175" s="59"/>
      <c r="U175" s="59"/>
      <c r="V175" s="59"/>
      <c r="W175" s="59"/>
      <c r="X175" s="59"/>
      <c r="Y175" s="59"/>
      <c r="Z175" s="59"/>
    </row>
    <row r="176" spans="1:26" ht="12.75" customHeight="1" x14ac:dyDescent="0.2">
      <c r="A176" s="59"/>
      <c r="B176" s="87"/>
      <c r="C176" s="218"/>
      <c r="D176" s="87"/>
      <c r="E176" s="87"/>
      <c r="F176" s="87"/>
      <c r="G176" s="87"/>
      <c r="H176" s="59"/>
      <c r="I176" s="87"/>
      <c r="J176" s="87"/>
      <c r="K176" s="87"/>
      <c r="L176" s="87"/>
      <c r="M176" s="87"/>
      <c r="N176" s="87"/>
      <c r="O176" s="87"/>
      <c r="P176" s="87"/>
      <c r="Q176" s="87"/>
      <c r="R176" s="87"/>
      <c r="S176" s="87"/>
      <c r="T176" s="59"/>
      <c r="U176" s="59"/>
      <c r="V176" s="59"/>
      <c r="W176" s="59"/>
      <c r="X176" s="59"/>
      <c r="Y176" s="59"/>
      <c r="Z176" s="59"/>
    </row>
    <row r="177" spans="1:26" ht="12.75" customHeight="1" x14ac:dyDescent="0.2">
      <c r="A177" s="59"/>
      <c r="B177" s="87"/>
      <c r="C177" s="218"/>
      <c r="D177" s="87"/>
      <c r="E177" s="87"/>
      <c r="F177" s="87"/>
      <c r="G177" s="87"/>
      <c r="H177" s="59"/>
      <c r="I177" s="87"/>
      <c r="J177" s="87"/>
      <c r="K177" s="87"/>
      <c r="L177" s="87"/>
      <c r="M177" s="87"/>
      <c r="N177" s="87"/>
      <c r="O177" s="87"/>
      <c r="P177" s="87"/>
      <c r="Q177" s="87"/>
      <c r="R177" s="87"/>
      <c r="S177" s="87"/>
      <c r="T177" s="59"/>
      <c r="U177" s="59"/>
      <c r="V177" s="59"/>
      <c r="W177" s="59"/>
      <c r="X177" s="59"/>
      <c r="Y177" s="59"/>
      <c r="Z177" s="59"/>
    </row>
    <row r="178" spans="1:26" ht="12.75" customHeight="1" x14ac:dyDescent="0.2">
      <c r="A178" s="59"/>
      <c r="B178" s="87"/>
      <c r="C178" s="218"/>
      <c r="D178" s="87"/>
      <c r="E178" s="87"/>
      <c r="F178" s="87"/>
      <c r="G178" s="87"/>
      <c r="H178" s="59"/>
      <c r="I178" s="87"/>
      <c r="J178" s="87"/>
      <c r="K178" s="87"/>
      <c r="L178" s="87"/>
      <c r="M178" s="87"/>
      <c r="N178" s="87"/>
      <c r="O178" s="87"/>
      <c r="P178" s="87"/>
      <c r="Q178" s="87"/>
      <c r="R178" s="87"/>
      <c r="S178" s="87"/>
      <c r="T178" s="59"/>
      <c r="U178" s="59"/>
      <c r="V178" s="59"/>
      <c r="W178" s="59"/>
      <c r="X178" s="59"/>
      <c r="Y178" s="59"/>
      <c r="Z178" s="59"/>
    </row>
    <row r="179" spans="1:26" ht="12.75" customHeight="1" x14ac:dyDescent="0.2">
      <c r="A179" s="59"/>
      <c r="B179" s="87"/>
      <c r="C179" s="218"/>
      <c r="D179" s="87"/>
      <c r="E179" s="87"/>
      <c r="F179" s="87"/>
      <c r="G179" s="87"/>
      <c r="H179" s="59"/>
      <c r="I179" s="87"/>
      <c r="J179" s="87"/>
      <c r="K179" s="87"/>
      <c r="L179" s="87"/>
      <c r="M179" s="87"/>
      <c r="N179" s="87"/>
      <c r="O179" s="87"/>
      <c r="P179" s="87"/>
      <c r="Q179" s="87"/>
      <c r="R179" s="87"/>
      <c r="S179" s="87"/>
      <c r="T179" s="59"/>
      <c r="U179" s="59"/>
      <c r="V179" s="59"/>
      <c r="W179" s="59"/>
      <c r="X179" s="59"/>
      <c r="Y179" s="59"/>
      <c r="Z179" s="59"/>
    </row>
    <row r="180" spans="1:26" ht="12.75" customHeight="1" x14ac:dyDescent="0.2">
      <c r="A180" s="59"/>
      <c r="B180" s="87"/>
      <c r="C180" s="218"/>
      <c r="D180" s="87"/>
      <c r="E180" s="87"/>
      <c r="F180" s="87"/>
      <c r="G180" s="87"/>
      <c r="H180" s="59"/>
      <c r="I180" s="87"/>
      <c r="J180" s="87"/>
      <c r="K180" s="87"/>
      <c r="L180" s="87"/>
      <c r="M180" s="87"/>
      <c r="N180" s="87"/>
      <c r="O180" s="87"/>
      <c r="P180" s="87"/>
      <c r="Q180" s="87"/>
      <c r="R180" s="87"/>
      <c r="S180" s="87"/>
      <c r="T180" s="59"/>
      <c r="U180" s="59"/>
      <c r="V180" s="59"/>
      <c r="W180" s="59"/>
      <c r="X180" s="59"/>
      <c r="Y180" s="59"/>
      <c r="Z180" s="59"/>
    </row>
    <row r="181" spans="1:26" ht="12.75" customHeight="1" x14ac:dyDescent="0.2">
      <c r="A181" s="59"/>
      <c r="B181" s="87"/>
      <c r="C181" s="218"/>
      <c r="D181" s="87"/>
      <c r="E181" s="87"/>
      <c r="F181" s="87"/>
      <c r="G181" s="87"/>
      <c r="H181" s="59"/>
      <c r="I181" s="87"/>
      <c r="J181" s="87"/>
      <c r="K181" s="87"/>
      <c r="L181" s="87"/>
      <c r="M181" s="87"/>
      <c r="N181" s="87"/>
      <c r="O181" s="87"/>
      <c r="P181" s="87"/>
      <c r="Q181" s="87"/>
      <c r="R181" s="87"/>
      <c r="S181" s="87"/>
      <c r="T181" s="59"/>
      <c r="U181" s="59"/>
      <c r="V181" s="59"/>
      <c r="W181" s="59"/>
      <c r="X181" s="59"/>
      <c r="Y181" s="59"/>
      <c r="Z181" s="59"/>
    </row>
    <row r="182" spans="1:26" ht="12.75" customHeight="1" x14ac:dyDescent="0.2">
      <c r="A182" s="59"/>
      <c r="B182" s="87"/>
      <c r="C182" s="218"/>
      <c r="D182" s="87"/>
      <c r="E182" s="87"/>
      <c r="F182" s="87"/>
      <c r="G182" s="87"/>
      <c r="H182" s="59"/>
      <c r="I182" s="87"/>
      <c r="J182" s="87"/>
      <c r="K182" s="87"/>
      <c r="L182" s="87"/>
      <c r="M182" s="87"/>
      <c r="N182" s="87"/>
      <c r="O182" s="87"/>
      <c r="P182" s="87"/>
      <c r="Q182" s="87"/>
      <c r="R182" s="87"/>
      <c r="S182" s="87"/>
      <c r="T182" s="59"/>
      <c r="U182" s="59"/>
      <c r="V182" s="59"/>
      <c r="W182" s="59"/>
      <c r="X182" s="59"/>
      <c r="Y182" s="59"/>
      <c r="Z182" s="59"/>
    </row>
    <row r="183" spans="1:26" ht="12.75" customHeight="1" x14ac:dyDescent="0.2">
      <c r="A183" s="59"/>
      <c r="B183" s="87"/>
      <c r="C183" s="218"/>
      <c r="D183" s="87"/>
      <c r="E183" s="87"/>
      <c r="F183" s="87"/>
      <c r="G183" s="87"/>
      <c r="H183" s="59"/>
      <c r="I183" s="87"/>
      <c r="J183" s="87"/>
      <c r="K183" s="87"/>
      <c r="L183" s="87"/>
      <c r="M183" s="87"/>
      <c r="N183" s="87"/>
      <c r="O183" s="87"/>
      <c r="P183" s="87"/>
      <c r="Q183" s="87"/>
      <c r="R183" s="87"/>
      <c r="S183" s="87"/>
      <c r="T183" s="59"/>
      <c r="U183" s="59"/>
      <c r="V183" s="59"/>
      <c r="W183" s="59"/>
      <c r="X183" s="59"/>
      <c r="Y183" s="59"/>
      <c r="Z183" s="59"/>
    </row>
    <row r="184" spans="1:26" ht="12.75" customHeight="1" x14ac:dyDescent="0.2">
      <c r="A184" s="59"/>
      <c r="B184" s="87"/>
      <c r="C184" s="218"/>
      <c r="D184" s="87"/>
      <c r="E184" s="87"/>
      <c r="F184" s="87"/>
      <c r="G184" s="87"/>
      <c r="H184" s="59"/>
      <c r="I184" s="87"/>
      <c r="J184" s="87"/>
      <c r="K184" s="87"/>
      <c r="L184" s="87"/>
      <c r="M184" s="87"/>
      <c r="N184" s="87"/>
      <c r="O184" s="87"/>
      <c r="P184" s="87"/>
      <c r="Q184" s="87"/>
      <c r="R184" s="87"/>
      <c r="S184" s="87"/>
      <c r="T184" s="59"/>
      <c r="U184" s="59"/>
      <c r="V184" s="59"/>
      <c r="W184" s="59"/>
      <c r="X184" s="59"/>
      <c r="Y184" s="59"/>
      <c r="Z184" s="59"/>
    </row>
    <row r="185" spans="1:26" ht="12.75" customHeight="1" x14ac:dyDescent="0.2">
      <c r="A185" s="59"/>
      <c r="B185" s="87"/>
      <c r="C185" s="218"/>
      <c r="D185" s="87"/>
      <c r="E185" s="87"/>
      <c r="F185" s="87"/>
      <c r="G185" s="87"/>
      <c r="H185" s="59"/>
      <c r="I185" s="87"/>
      <c r="J185" s="87"/>
      <c r="K185" s="87"/>
      <c r="L185" s="87"/>
      <c r="M185" s="87"/>
      <c r="N185" s="87"/>
      <c r="O185" s="87"/>
      <c r="P185" s="87"/>
      <c r="Q185" s="87"/>
      <c r="R185" s="87"/>
      <c r="S185" s="87"/>
      <c r="T185" s="59"/>
      <c r="U185" s="59"/>
      <c r="V185" s="59"/>
      <c r="W185" s="59"/>
      <c r="X185" s="59"/>
      <c r="Y185" s="59"/>
      <c r="Z185" s="59"/>
    </row>
    <row r="186" spans="1:26" ht="12.75" customHeight="1" x14ac:dyDescent="0.2">
      <c r="A186" s="59"/>
      <c r="B186" s="87"/>
      <c r="C186" s="218"/>
      <c r="D186" s="87"/>
      <c r="E186" s="87"/>
      <c r="F186" s="87"/>
      <c r="G186" s="87"/>
      <c r="H186" s="59"/>
      <c r="I186" s="87"/>
      <c r="J186" s="87"/>
      <c r="K186" s="87"/>
      <c r="L186" s="87"/>
      <c r="M186" s="87"/>
      <c r="N186" s="87"/>
      <c r="O186" s="87"/>
      <c r="P186" s="87"/>
      <c r="Q186" s="87"/>
      <c r="R186" s="87"/>
      <c r="S186" s="87"/>
      <c r="T186" s="59"/>
      <c r="U186" s="59"/>
      <c r="V186" s="59"/>
      <c r="W186" s="59"/>
      <c r="X186" s="59"/>
      <c r="Y186" s="59"/>
      <c r="Z186" s="59"/>
    </row>
    <row r="187" spans="1:26" ht="12.75" customHeight="1" x14ac:dyDescent="0.2">
      <c r="A187" s="59"/>
      <c r="B187" s="87"/>
      <c r="C187" s="218"/>
      <c r="D187" s="87"/>
      <c r="E187" s="87"/>
      <c r="F187" s="87"/>
      <c r="G187" s="87"/>
      <c r="H187" s="59"/>
      <c r="I187" s="87"/>
      <c r="J187" s="87"/>
      <c r="K187" s="87"/>
      <c r="L187" s="87"/>
      <c r="M187" s="87"/>
      <c r="N187" s="87"/>
      <c r="O187" s="87"/>
      <c r="P187" s="87"/>
      <c r="Q187" s="87"/>
      <c r="R187" s="87"/>
      <c r="S187" s="87"/>
      <c r="T187" s="59"/>
      <c r="U187" s="59"/>
      <c r="V187" s="59"/>
      <c r="W187" s="59"/>
      <c r="X187" s="59"/>
      <c r="Y187" s="59"/>
      <c r="Z187" s="59"/>
    </row>
    <row r="188" spans="1:26" ht="12.75" customHeight="1" x14ac:dyDescent="0.2">
      <c r="A188" s="59"/>
      <c r="B188" s="87"/>
      <c r="C188" s="218"/>
      <c r="D188" s="87"/>
      <c r="E188" s="87"/>
      <c r="F188" s="87"/>
      <c r="G188" s="87"/>
      <c r="H188" s="59"/>
      <c r="I188" s="87"/>
      <c r="J188" s="87"/>
      <c r="K188" s="87"/>
      <c r="L188" s="87"/>
      <c r="M188" s="87"/>
      <c r="N188" s="87"/>
      <c r="O188" s="87"/>
      <c r="P188" s="87"/>
      <c r="Q188" s="87"/>
      <c r="R188" s="87"/>
      <c r="S188" s="87"/>
      <c r="T188" s="59"/>
      <c r="U188" s="59"/>
      <c r="V188" s="59"/>
      <c r="W188" s="59"/>
      <c r="X188" s="59"/>
      <c r="Y188" s="59"/>
      <c r="Z188" s="59"/>
    </row>
    <row r="189" spans="1:26" ht="12.75" customHeight="1" x14ac:dyDescent="0.2">
      <c r="A189" s="59"/>
      <c r="B189" s="87"/>
      <c r="C189" s="218"/>
      <c r="D189" s="87"/>
      <c r="E189" s="87"/>
      <c r="F189" s="87"/>
      <c r="G189" s="87"/>
      <c r="H189" s="59"/>
      <c r="I189" s="87"/>
      <c r="J189" s="87"/>
      <c r="K189" s="87"/>
      <c r="L189" s="87"/>
      <c r="M189" s="87"/>
      <c r="N189" s="87"/>
      <c r="O189" s="87"/>
      <c r="P189" s="87"/>
      <c r="Q189" s="87"/>
      <c r="R189" s="87"/>
      <c r="S189" s="87"/>
      <c r="T189" s="59"/>
      <c r="U189" s="59"/>
      <c r="V189" s="59"/>
      <c r="W189" s="59"/>
      <c r="X189" s="59"/>
      <c r="Y189" s="59"/>
      <c r="Z189" s="59"/>
    </row>
    <row r="190" spans="1:26" ht="12.75" customHeight="1" x14ac:dyDescent="0.2">
      <c r="A190" s="59"/>
      <c r="B190" s="87"/>
      <c r="C190" s="218"/>
      <c r="D190" s="87"/>
      <c r="E190" s="87"/>
      <c r="F190" s="87"/>
      <c r="G190" s="87"/>
      <c r="H190" s="59"/>
      <c r="I190" s="87"/>
      <c r="J190" s="87"/>
      <c r="K190" s="87"/>
      <c r="L190" s="87"/>
      <c r="M190" s="87"/>
      <c r="N190" s="87"/>
      <c r="O190" s="87"/>
      <c r="P190" s="87"/>
      <c r="Q190" s="87"/>
      <c r="R190" s="87"/>
      <c r="S190" s="87"/>
      <c r="T190" s="59"/>
      <c r="U190" s="59"/>
      <c r="V190" s="59"/>
      <c r="W190" s="59"/>
      <c r="X190" s="59"/>
      <c r="Y190" s="59"/>
      <c r="Z190" s="59"/>
    </row>
    <row r="191" spans="1:26" ht="12.75" customHeight="1" x14ac:dyDescent="0.2">
      <c r="A191" s="59"/>
      <c r="B191" s="87"/>
      <c r="C191" s="218"/>
      <c r="D191" s="87"/>
      <c r="E191" s="87"/>
      <c r="F191" s="87"/>
      <c r="G191" s="87"/>
      <c r="H191" s="59"/>
      <c r="I191" s="87"/>
      <c r="J191" s="87"/>
      <c r="K191" s="87"/>
      <c r="L191" s="87"/>
      <c r="M191" s="87"/>
      <c r="N191" s="87"/>
      <c r="O191" s="87"/>
      <c r="P191" s="87"/>
      <c r="Q191" s="87"/>
      <c r="R191" s="87"/>
      <c r="S191" s="87"/>
      <c r="T191" s="59"/>
      <c r="U191" s="59"/>
      <c r="V191" s="59"/>
      <c r="W191" s="59"/>
      <c r="X191" s="59"/>
      <c r="Y191" s="59"/>
      <c r="Z191" s="59"/>
    </row>
    <row r="192" spans="1:26" ht="12.75" customHeight="1" x14ac:dyDescent="0.2">
      <c r="A192" s="59"/>
      <c r="B192" s="87"/>
      <c r="C192" s="218"/>
      <c r="D192" s="87"/>
      <c r="E192" s="87"/>
      <c r="F192" s="87"/>
      <c r="G192" s="87"/>
      <c r="H192" s="59"/>
      <c r="I192" s="87"/>
      <c r="J192" s="87"/>
      <c r="K192" s="87"/>
      <c r="L192" s="87"/>
      <c r="M192" s="87"/>
      <c r="N192" s="87"/>
      <c r="O192" s="87"/>
      <c r="P192" s="87"/>
      <c r="Q192" s="87"/>
      <c r="R192" s="87"/>
      <c r="S192" s="87"/>
      <c r="T192" s="59"/>
      <c r="U192" s="59"/>
      <c r="V192" s="59"/>
      <c r="W192" s="59"/>
      <c r="X192" s="59"/>
      <c r="Y192" s="59"/>
      <c r="Z192" s="59"/>
    </row>
    <row r="193" spans="1:26" ht="12.75" customHeight="1" x14ac:dyDescent="0.2">
      <c r="A193" s="59"/>
      <c r="B193" s="87"/>
      <c r="C193" s="218"/>
      <c r="D193" s="87"/>
      <c r="E193" s="87"/>
      <c r="F193" s="87"/>
      <c r="G193" s="87"/>
      <c r="H193" s="59"/>
      <c r="I193" s="87"/>
      <c r="J193" s="87"/>
      <c r="K193" s="87"/>
      <c r="L193" s="87"/>
      <c r="M193" s="87"/>
      <c r="N193" s="87"/>
      <c r="O193" s="87"/>
      <c r="P193" s="87"/>
      <c r="Q193" s="87"/>
      <c r="R193" s="87"/>
      <c r="S193" s="87"/>
      <c r="T193" s="59"/>
      <c r="U193" s="59"/>
      <c r="V193" s="59"/>
      <c r="W193" s="59"/>
      <c r="X193" s="59"/>
      <c r="Y193" s="59"/>
      <c r="Z193" s="59"/>
    </row>
    <row r="194" spans="1:26" ht="12.75" customHeight="1" x14ac:dyDescent="0.2">
      <c r="A194" s="59"/>
      <c r="B194" s="87"/>
      <c r="C194" s="218"/>
      <c r="D194" s="87"/>
      <c r="E194" s="87"/>
      <c r="F194" s="87"/>
      <c r="G194" s="87"/>
      <c r="H194" s="59"/>
      <c r="I194" s="87"/>
      <c r="J194" s="87"/>
      <c r="K194" s="87"/>
      <c r="L194" s="87"/>
      <c r="M194" s="87"/>
      <c r="N194" s="87"/>
      <c r="O194" s="87"/>
      <c r="P194" s="87"/>
      <c r="Q194" s="87"/>
      <c r="R194" s="87"/>
      <c r="S194" s="87"/>
      <c r="T194" s="59"/>
      <c r="U194" s="59"/>
      <c r="V194" s="59"/>
      <c r="W194" s="59"/>
      <c r="X194" s="59"/>
      <c r="Y194" s="59"/>
      <c r="Z194" s="59"/>
    </row>
    <row r="195" spans="1:26" ht="12.75" customHeight="1" x14ac:dyDescent="0.2">
      <c r="A195" s="59"/>
      <c r="B195" s="87"/>
      <c r="C195" s="218"/>
      <c r="D195" s="87"/>
      <c r="E195" s="87"/>
      <c r="F195" s="87"/>
      <c r="G195" s="87"/>
      <c r="H195" s="59"/>
      <c r="I195" s="87"/>
      <c r="J195" s="87"/>
      <c r="K195" s="87"/>
      <c r="L195" s="87"/>
      <c r="M195" s="87"/>
      <c r="N195" s="87"/>
      <c r="O195" s="87"/>
      <c r="P195" s="87"/>
      <c r="Q195" s="87"/>
      <c r="R195" s="87"/>
      <c r="S195" s="87"/>
      <c r="T195" s="59"/>
      <c r="U195" s="59"/>
      <c r="V195" s="59"/>
      <c r="W195" s="59"/>
      <c r="X195" s="59"/>
      <c r="Y195" s="59"/>
      <c r="Z195" s="59"/>
    </row>
    <row r="196" spans="1:26" ht="12.75" customHeight="1" x14ac:dyDescent="0.2">
      <c r="A196" s="59"/>
      <c r="B196" s="87"/>
      <c r="C196" s="218"/>
      <c r="D196" s="87"/>
      <c r="E196" s="87"/>
      <c r="F196" s="87"/>
      <c r="G196" s="87"/>
      <c r="H196" s="59"/>
      <c r="I196" s="87"/>
      <c r="J196" s="87"/>
      <c r="K196" s="87"/>
      <c r="L196" s="87"/>
      <c r="M196" s="87"/>
      <c r="N196" s="87"/>
      <c r="O196" s="87"/>
      <c r="P196" s="87"/>
      <c r="Q196" s="87"/>
      <c r="R196" s="87"/>
      <c r="S196" s="87"/>
      <c r="T196" s="59"/>
      <c r="U196" s="59"/>
      <c r="V196" s="59"/>
      <c r="W196" s="59"/>
      <c r="X196" s="59"/>
      <c r="Y196" s="59"/>
      <c r="Z196" s="59"/>
    </row>
    <row r="197" spans="1:26" ht="12.75" customHeight="1" x14ac:dyDescent="0.2">
      <c r="A197" s="59"/>
      <c r="B197" s="87"/>
      <c r="C197" s="218"/>
      <c r="D197" s="87"/>
      <c r="E197" s="87"/>
      <c r="F197" s="87"/>
      <c r="G197" s="87"/>
      <c r="H197" s="59"/>
      <c r="I197" s="87"/>
      <c r="J197" s="87"/>
      <c r="K197" s="87"/>
      <c r="L197" s="87"/>
      <c r="M197" s="87"/>
      <c r="N197" s="87"/>
      <c r="O197" s="87"/>
      <c r="P197" s="87"/>
      <c r="Q197" s="87"/>
      <c r="R197" s="87"/>
      <c r="S197" s="87"/>
      <c r="T197" s="59"/>
      <c r="U197" s="59"/>
      <c r="V197" s="59"/>
      <c r="W197" s="59"/>
      <c r="X197" s="59"/>
      <c r="Y197" s="59"/>
      <c r="Z197" s="59"/>
    </row>
    <row r="198" spans="1:26" ht="12.75" customHeight="1" x14ac:dyDescent="0.2">
      <c r="A198" s="59"/>
      <c r="B198" s="87"/>
      <c r="C198" s="218"/>
      <c r="D198" s="87"/>
      <c r="E198" s="87"/>
      <c r="F198" s="87"/>
      <c r="G198" s="87"/>
      <c r="H198" s="59"/>
      <c r="I198" s="87"/>
      <c r="J198" s="87"/>
      <c r="K198" s="87"/>
      <c r="L198" s="87"/>
      <c r="M198" s="87"/>
      <c r="N198" s="87"/>
      <c r="O198" s="87"/>
      <c r="P198" s="87"/>
      <c r="Q198" s="87"/>
      <c r="R198" s="87"/>
      <c r="S198" s="87"/>
      <c r="T198" s="59"/>
      <c r="U198" s="59"/>
      <c r="V198" s="59"/>
      <c r="W198" s="59"/>
      <c r="X198" s="59"/>
      <c r="Y198" s="59"/>
      <c r="Z198" s="59"/>
    </row>
    <row r="199" spans="1:26" ht="12.75" customHeight="1" x14ac:dyDescent="0.2">
      <c r="A199" s="59"/>
      <c r="B199" s="87"/>
      <c r="C199" s="218"/>
      <c r="D199" s="87"/>
      <c r="E199" s="87"/>
      <c r="F199" s="87"/>
      <c r="G199" s="87"/>
      <c r="H199" s="59"/>
      <c r="I199" s="87"/>
      <c r="J199" s="87"/>
      <c r="K199" s="87"/>
      <c r="L199" s="87"/>
      <c r="M199" s="87"/>
      <c r="N199" s="87"/>
      <c r="O199" s="87"/>
      <c r="P199" s="87"/>
      <c r="Q199" s="87"/>
      <c r="R199" s="87"/>
      <c r="S199" s="87"/>
      <c r="T199" s="59"/>
      <c r="U199" s="59"/>
      <c r="V199" s="59"/>
      <c r="W199" s="59"/>
      <c r="X199" s="59"/>
      <c r="Y199" s="59"/>
      <c r="Z199" s="59"/>
    </row>
    <row r="200" spans="1:26" ht="12.75" customHeight="1" x14ac:dyDescent="0.2">
      <c r="A200" s="59"/>
      <c r="B200" s="87"/>
      <c r="C200" s="218"/>
      <c r="D200" s="87"/>
      <c r="E200" s="87"/>
      <c r="F200" s="87"/>
      <c r="G200" s="87"/>
      <c r="H200" s="59"/>
      <c r="I200" s="87"/>
      <c r="J200" s="87"/>
      <c r="K200" s="87"/>
      <c r="L200" s="87"/>
      <c r="M200" s="87"/>
      <c r="N200" s="87"/>
      <c r="O200" s="87"/>
      <c r="P200" s="87"/>
      <c r="Q200" s="87"/>
      <c r="R200" s="87"/>
      <c r="S200" s="87"/>
      <c r="T200" s="59"/>
      <c r="U200" s="59"/>
      <c r="V200" s="59"/>
      <c r="W200" s="59"/>
      <c r="X200" s="59"/>
      <c r="Y200" s="59"/>
      <c r="Z200" s="59"/>
    </row>
    <row r="201" spans="1:26" ht="12.75" customHeight="1" x14ac:dyDescent="0.2">
      <c r="A201" s="59"/>
      <c r="B201" s="87"/>
      <c r="C201" s="218"/>
      <c r="D201" s="87"/>
      <c r="E201" s="87"/>
      <c r="F201" s="87"/>
      <c r="G201" s="87"/>
      <c r="H201" s="59"/>
      <c r="I201" s="87"/>
      <c r="J201" s="87"/>
      <c r="K201" s="87"/>
      <c r="L201" s="87"/>
      <c r="M201" s="87"/>
      <c r="N201" s="87"/>
      <c r="O201" s="87"/>
      <c r="P201" s="87"/>
      <c r="Q201" s="87"/>
      <c r="R201" s="87"/>
      <c r="S201" s="87"/>
      <c r="T201" s="59"/>
      <c r="U201" s="59"/>
      <c r="V201" s="59"/>
      <c r="W201" s="59"/>
      <c r="X201" s="59"/>
      <c r="Y201" s="59"/>
      <c r="Z201" s="59"/>
    </row>
    <row r="202" spans="1:26" ht="12.75" customHeight="1" x14ac:dyDescent="0.2">
      <c r="A202" s="59"/>
      <c r="B202" s="87"/>
      <c r="C202" s="218"/>
      <c r="D202" s="87"/>
      <c r="E202" s="87"/>
      <c r="F202" s="87"/>
      <c r="G202" s="87"/>
      <c r="H202" s="59"/>
      <c r="I202" s="87"/>
      <c r="J202" s="87"/>
      <c r="K202" s="87"/>
      <c r="L202" s="87"/>
      <c r="M202" s="87"/>
      <c r="N202" s="87"/>
      <c r="O202" s="87"/>
      <c r="P202" s="87"/>
      <c r="Q202" s="87"/>
      <c r="R202" s="87"/>
      <c r="S202" s="87"/>
      <c r="T202" s="59"/>
      <c r="U202" s="59"/>
      <c r="V202" s="59"/>
      <c r="W202" s="59"/>
      <c r="X202" s="59"/>
      <c r="Y202" s="59"/>
      <c r="Z202" s="59"/>
    </row>
    <row r="203" spans="1:26" ht="12.75" customHeight="1" x14ac:dyDescent="0.2">
      <c r="A203" s="59"/>
      <c r="B203" s="87"/>
      <c r="C203" s="218"/>
      <c r="D203" s="87"/>
      <c r="E203" s="87"/>
      <c r="F203" s="87"/>
      <c r="G203" s="87"/>
      <c r="H203" s="59"/>
      <c r="I203" s="87"/>
      <c r="J203" s="87"/>
      <c r="K203" s="87"/>
      <c r="L203" s="87"/>
      <c r="M203" s="87"/>
      <c r="N203" s="87"/>
      <c r="O203" s="87"/>
      <c r="P203" s="87"/>
      <c r="Q203" s="87"/>
      <c r="R203" s="87"/>
      <c r="S203" s="87"/>
      <c r="T203" s="59"/>
      <c r="U203" s="59"/>
      <c r="V203" s="59"/>
      <c r="W203" s="59"/>
      <c r="X203" s="59"/>
      <c r="Y203" s="59"/>
      <c r="Z203" s="59"/>
    </row>
    <row r="204" spans="1:26" ht="12.75" customHeight="1" x14ac:dyDescent="0.2">
      <c r="A204" s="59"/>
      <c r="B204" s="87"/>
      <c r="C204" s="218"/>
      <c r="D204" s="87"/>
      <c r="E204" s="87"/>
      <c r="F204" s="87"/>
      <c r="G204" s="87"/>
      <c r="H204" s="59"/>
      <c r="I204" s="87"/>
      <c r="J204" s="87"/>
      <c r="K204" s="87"/>
      <c r="L204" s="87"/>
      <c r="M204" s="87"/>
      <c r="N204" s="87"/>
      <c r="O204" s="87"/>
      <c r="P204" s="87"/>
      <c r="Q204" s="87"/>
      <c r="R204" s="87"/>
      <c r="S204" s="87"/>
      <c r="T204" s="59"/>
      <c r="U204" s="59"/>
      <c r="V204" s="59"/>
      <c r="W204" s="59"/>
      <c r="X204" s="59"/>
      <c r="Y204" s="59"/>
      <c r="Z204" s="59"/>
    </row>
    <row r="205" spans="1:26" ht="12.75" customHeight="1" x14ac:dyDescent="0.2">
      <c r="A205" s="59"/>
      <c r="B205" s="87"/>
      <c r="C205" s="218"/>
      <c r="D205" s="87"/>
      <c r="E205" s="87"/>
      <c r="F205" s="87"/>
      <c r="G205" s="87"/>
      <c r="H205" s="59"/>
      <c r="I205" s="87"/>
      <c r="J205" s="87"/>
      <c r="K205" s="87"/>
      <c r="L205" s="87"/>
      <c r="M205" s="87"/>
      <c r="N205" s="87"/>
      <c r="O205" s="87"/>
      <c r="P205" s="87"/>
      <c r="Q205" s="87"/>
      <c r="R205" s="87"/>
      <c r="S205" s="87"/>
      <c r="T205" s="59"/>
      <c r="U205" s="59"/>
      <c r="V205" s="59"/>
      <c r="W205" s="59"/>
      <c r="X205" s="59"/>
      <c r="Y205" s="59"/>
      <c r="Z205" s="59"/>
    </row>
    <row r="206" spans="1:26" ht="12.75" customHeight="1" x14ac:dyDescent="0.2">
      <c r="A206" s="59"/>
      <c r="B206" s="87"/>
      <c r="C206" s="218"/>
      <c r="D206" s="87"/>
      <c r="E206" s="87"/>
      <c r="F206" s="87"/>
      <c r="G206" s="87"/>
      <c r="H206" s="59"/>
      <c r="I206" s="87"/>
      <c r="J206" s="87"/>
      <c r="K206" s="87"/>
      <c r="L206" s="87"/>
      <c r="M206" s="87"/>
      <c r="N206" s="87"/>
      <c r="O206" s="87"/>
      <c r="P206" s="87"/>
      <c r="Q206" s="87"/>
      <c r="R206" s="87"/>
      <c r="S206" s="87"/>
      <c r="T206" s="59"/>
      <c r="U206" s="59"/>
      <c r="V206" s="59"/>
      <c r="W206" s="59"/>
      <c r="X206" s="59"/>
      <c r="Y206" s="59"/>
      <c r="Z206" s="59"/>
    </row>
    <row r="207" spans="1:26" ht="12.75" customHeight="1" x14ac:dyDescent="0.2">
      <c r="A207" s="59"/>
      <c r="B207" s="87"/>
      <c r="C207" s="218"/>
      <c r="D207" s="87"/>
      <c r="E207" s="87"/>
      <c r="F207" s="87"/>
      <c r="G207" s="87"/>
      <c r="H207" s="59"/>
      <c r="I207" s="87"/>
      <c r="J207" s="87"/>
      <c r="K207" s="87"/>
      <c r="L207" s="87"/>
      <c r="M207" s="87"/>
      <c r="N207" s="87"/>
      <c r="O207" s="87"/>
      <c r="P207" s="87"/>
      <c r="Q207" s="87"/>
      <c r="R207" s="87"/>
      <c r="S207" s="87"/>
      <c r="T207" s="59"/>
      <c r="U207" s="59"/>
      <c r="V207" s="59"/>
      <c r="W207" s="59"/>
      <c r="X207" s="59"/>
      <c r="Y207" s="59"/>
      <c r="Z207" s="59"/>
    </row>
    <row r="208" spans="1:26" ht="12.75" customHeight="1" x14ac:dyDescent="0.2">
      <c r="A208" s="59"/>
      <c r="B208" s="87"/>
      <c r="C208" s="218"/>
      <c r="D208" s="87"/>
      <c r="E208" s="87"/>
      <c r="F208" s="87"/>
      <c r="G208" s="87"/>
      <c r="H208" s="59"/>
      <c r="I208" s="87"/>
      <c r="J208" s="87"/>
      <c r="K208" s="87"/>
      <c r="L208" s="87"/>
      <c r="M208" s="87"/>
      <c r="N208" s="87"/>
      <c r="O208" s="87"/>
      <c r="P208" s="87"/>
      <c r="Q208" s="87"/>
      <c r="R208" s="87"/>
      <c r="S208" s="87"/>
      <c r="T208" s="59"/>
      <c r="U208" s="59"/>
      <c r="V208" s="59"/>
      <c r="W208" s="59"/>
      <c r="X208" s="59"/>
      <c r="Y208" s="59"/>
      <c r="Z208" s="59"/>
    </row>
    <row r="209" spans="1:26" ht="12.75" customHeight="1" x14ac:dyDescent="0.2">
      <c r="A209" s="59"/>
      <c r="B209" s="87"/>
      <c r="C209" s="218"/>
      <c r="D209" s="87"/>
      <c r="E209" s="87"/>
      <c r="F209" s="87"/>
      <c r="G209" s="87"/>
      <c r="H209" s="59"/>
      <c r="I209" s="87"/>
      <c r="J209" s="87"/>
      <c r="K209" s="87"/>
      <c r="L209" s="87"/>
      <c r="M209" s="87"/>
      <c r="N209" s="87"/>
      <c r="O209" s="87"/>
      <c r="P209" s="87"/>
      <c r="Q209" s="87"/>
      <c r="R209" s="87"/>
      <c r="S209" s="87"/>
      <c r="T209" s="59"/>
      <c r="U209" s="59"/>
      <c r="V209" s="59"/>
      <c r="W209" s="59"/>
      <c r="X209" s="59"/>
      <c r="Y209" s="59"/>
      <c r="Z209" s="59"/>
    </row>
    <row r="210" spans="1:26" ht="12.75" customHeight="1" x14ac:dyDescent="0.2">
      <c r="A210" s="59"/>
      <c r="B210" s="87"/>
      <c r="C210" s="218"/>
      <c r="D210" s="87"/>
      <c r="E210" s="87"/>
      <c r="F210" s="87"/>
      <c r="G210" s="87"/>
      <c r="H210" s="59"/>
      <c r="I210" s="87"/>
      <c r="J210" s="87"/>
      <c r="K210" s="87"/>
      <c r="L210" s="87"/>
      <c r="M210" s="87"/>
      <c r="N210" s="87"/>
      <c r="O210" s="87"/>
      <c r="P210" s="87"/>
      <c r="Q210" s="87"/>
      <c r="R210" s="87"/>
      <c r="S210" s="87"/>
      <c r="T210" s="59"/>
      <c r="U210" s="59"/>
      <c r="V210" s="59"/>
      <c r="W210" s="59"/>
      <c r="X210" s="59"/>
      <c r="Y210" s="59"/>
      <c r="Z210" s="59"/>
    </row>
    <row r="211" spans="1:26" ht="12.75" customHeight="1" x14ac:dyDescent="0.2">
      <c r="A211" s="59"/>
      <c r="B211" s="87"/>
      <c r="C211" s="218"/>
      <c r="D211" s="87"/>
      <c r="E211" s="87"/>
      <c r="F211" s="87"/>
      <c r="G211" s="87"/>
      <c r="H211" s="59"/>
      <c r="I211" s="87"/>
      <c r="J211" s="87"/>
      <c r="K211" s="87"/>
      <c r="L211" s="87"/>
      <c r="M211" s="87"/>
      <c r="N211" s="87"/>
      <c r="O211" s="87"/>
      <c r="P211" s="87"/>
      <c r="Q211" s="87"/>
      <c r="R211" s="87"/>
      <c r="S211" s="87"/>
      <c r="T211" s="59"/>
      <c r="U211" s="59"/>
      <c r="V211" s="59"/>
      <c r="W211" s="59"/>
      <c r="X211" s="59"/>
      <c r="Y211" s="59"/>
      <c r="Z211" s="59"/>
    </row>
    <row r="212" spans="1:26" ht="12.75" customHeight="1" x14ac:dyDescent="0.2">
      <c r="A212" s="59"/>
      <c r="B212" s="87"/>
      <c r="C212" s="218"/>
      <c r="D212" s="87"/>
      <c r="E212" s="87"/>
      <c r="F212" s="87"/>
      <c r="G212" s="87"/>
      <c r="H212" s="59"/>
      <c r="I212" s="87"/>
      <c r="J212" s="87"/>
      <c r="K212" s="87"/>
      <c r="L212" s="87"/>
      <c r="M212" s="87"/>
      <c r="N212" s="87"/>
      <c r="O212" s="87"/>
      <c r="P212" s="87"/>
      <c r="Q212" s="87"/>
      <c r="R212" s="87"/>
      <c r="S212" s="87"/>
      <c r="T212" s="59"/>
      <c r="U212" s="59"/>
      <c r="V212" s="59"/>
      <c r="W212" s="59"/>
      <c r="X212" s="59"/>
      <c r="Y212" s="59"/>
      <c r="Z212" s="59"/>
    </row>
    <row r="213" spans="1:26" ht="12.75" customHeight="1" x14ac:dyDescent="0.2">
      <c r="A213" s="59"/>
      <c r="B213" s="87"/>
      <c r="C213" s="218"/>
      <c r="D213" s="87"/>
      <c r="E213" s="87"/>
      <c r="F213" s="87"/>
      <c r="G213" s="87"/>
      <c r="H213" s="59"/>
      <c r="I213" s="87"/>
      <c r="J213" s="87"/>
      <c r="K213" s="87"/>
      <c r="L213" s="87"/>
      <c r="M213" s="87"/>
      <c r="N213" s="87"/>
      <c r="O213" s="87"/>
      <c r="P213" s="87"/>
      <c r="Q213" s="87"/>
      <c r="R213" s="87"/>
      <c r="S213" s="87"/>
      <c r="T213" s="59"/>
      <c r="U213" s="59"/>
      <c r="V213" s="59"/>
      <c r="W213" s="59"/>
      <c r="X213" s="59"/>
      <c r="Y213" s="59"/>
      <c r="Z213" s="59"/>
    </row>
    <row r="214" spans="1:26" ht="12.75" customHeight="1" x14ac:dyDescent="0.2">
      <c r="A214" s="59"/>
      <c r="B214" s="87"/>
      <c r="C214" s="218"/>
      <c r="D214" s="87"/>
      <c r="E214" s="87"/>
      <c r="F214" s="87"/>
      <c r="G214" s="87"/>
      <c r="H214" s="59"/>
      <c r="I214" s="87"/>
      <c r="J214" s="87"/>
      <c r="K214" s="87"/>
      <c r="L214" s="87"/>
      <c r="M214" s="87"/>
      <c r="N214" s="87"/>
      <c r="O214" s="87"/>
      <c r="P214" s="87"/>
      <c r="Q214" s="87"/>
      <c r="R214" s="87"/>
      <c r="S214" s="87"/>
      <c r="T214" s="59"/>
      <c r="U214" s="59"/>
      <c r="V214" s="59"/>
      <c r="W214" s="59"/>
      <c r="X214" s="59"/>
      <c r="Y214" s="59"/>
      <c r="Z214" s="59"/>
    </row>
    <row r="215" spans="1:26" ht="12.75" customHeight="1" x14ac:dyDescent="0.2">
      <c r="A215" s="59"/>
      <c r="B215" s="87"/>
      <c r="C215" s="218"/>
      <c r="D215" s="87"/>
      <c r="E215" s="87"/>
      <c r="F215" s="87"/>
      <c r="G215" s="87"/>
      <c r="H215" s="59"/>
      <c r="I215" s="87"/>
      <c r="J215" s="87"/>
      <c r="K215" s="87"/>
      <c r="L215" s="87"/>
      <c r="M215" s="87"/>
      <c r="N215" s="87"/>
      <c r="O215" s="87"/>
      <c r="P215" s="87"/>
      <c r="Q215" s="87"/>
      <c r="R215" s="87"/>
      <c r="S215" s="87"/>
      <c r="T215" s="59"/>
      <c r="U215" s="59"/>
      <c r="V215" s="59"/>
      <c r="W215" s="59"/>
      <c r="X215" s="59"/>
      <c r="Y215" s="59"/>
      <c r="Z215" s="59"/>
    </row>
    <row r="216" spans="1:26" ht="12.75" customHeight="1" x14ac:dyDescent="0.2">
      <c r="A216" s="59"/>
      <c r="B216" s="87"/>
      <c r="C216" s="218"/>
      <c r="D216" s="87"/>
      <c r="E216" s="87"/>
      <c r="F216" s="87"/>
      <c r="G216" s="87"/>
      <c r="H216" s="59"/>
      <c r="I216" s="87"/>
      <c r="J216" s="87"/>
      <c r="K216" s="87"/>
      <c r="L216" s="87"/>
      <c r="M216" s="87"/>
      <c r="N216" s="87"/>
      <c r="O216" s="87"/>
      <c r="P216" s="87"/>
      <c r="Q216" s="87"/>
      <c r="R216" s="87"/>
      <c r="S216" s="87"/>
      <c r="T216" s="59"/>
      <c r="U216" s="59"/>
      <c r="V216" s="59"/>
      <c r="W216" s="59"/>
      <c r="X216" s="59"/>
      <c r="Y216" s="59"/>
      <c r="Z216" s="59"/>
    </row>
    <row r="217" spans="1:26" ht="12.75" customHeight="1" x14ac:dyDescent="0.2">
      <c r="A217" s="59"/>
      <c r="B217" s="87"/>
      <c r="C217" s="218"/>
      <c r="D217" s="87"/>
      <c r="E217" s="87"/>
      <c r="F217" s="87"/>
      <c r="G217" s="87"/>
      <c r="H217" s="59"/>
      <c r="I217" s="87"/>
      <c r="J217" s="87"/>
      <c r="K217" s="87"/>
      <c r="L217" s="87"/>
      <c r="M217" s="87"/>
      <c r="N217" s="87"/>
      <c r="O217" s="87"/>
      <c r="P217" s="87"/>
      <c r="Q217" s="87"/>
      <c r="R217" s="87"/>
      <c r="S217" s="87"/>
      <c r="T217" s="59"/>
      <c r="U217" s="59"/>
      <c r="V217" s="59"/>
      <c r="W217" s="59"/>
      <c r="X217" s="59"/>
      <c r="Y217" s="59"/>
      <c r="Z217" s="59"/>
    </row>
    <row r="218" spans="1:26" ht="12.75" customHeight="1" x14ac:dyDescent="0.2">
      <c r="A218" s="59"/>
      <c r="B218" s="87"/>
      <c r="C218" s="218"/>
      <c r="D218" s="87"/>
      <c r="E218" s="87"/>
      <c r="F218" s="87"/>
      <c r="G218" s="87"/>
      <c r="H218" s="59"/>
      <c r="I218" s="87"/>
      <c r="J218" s="87"/>
      <c r="K218" s="87"/>
      <c r="L218" s="87"/>
      <c r="M218" s="87"/>
      <c r="N218" s="87"/>
      <c r="O218" s="87"/>
      <c r="P218" s="87"/>
      <c r="Q218" s="87"/>
      <c r="R218" s="87"/>
      <c r="S218" s="87"/>
      <c r="T218" s="59"/>
      <c r="U218" s="59"/>
      <c r="V218" s="59"/>
      <c r="W218" s="59"/>
      <c r="X218" s="59"/>
      <c r="Y218" s="59"/>
      <c r="Z218" s="59"/>
    </row>
    <row r="219" spans="1:26" ht="12.75" customHeight="1" x14ac:dyDescent="0.2">
      <c r="A219" s="59"/>
      <c r="B219" s="87"/>
      <c r="C219" s="218"/>
      <c r="D219" s="87"/>
      <c r="E219" s="87"/>
      <c r="F219" s="87"/>
      <c r="G219" s="87"/>
      <c r="H219" s="59"/>
      <c r="I219" s="87"/>
      <c r="J219" s="87"/>
      <c r="K219" s="87"/>
      <c r="L219" s="87"/>
      <c r="M219" s="87"/>
      <c r="N219" s="87"/>
      <c r="O219" s="87"/>
      <c r="P219" s="87"/>
      <c r="Q219" s="87"/>
      <c r="R219" s="87"/>
      <c r="S219" s="87"/>
      <c r="T219" s="59"/>
      <c r="U219" s="59"/>
      <c r="V219" s="59"/>
      <c r="W219" s="59"/>
      <c r="X219" s="59"/>
      <c r="Y219" s="59"/>
      <c r="Z219" s="59"/>
    </row>
    <row r="220" spans="1:26" ht="12.75" customHeight="1" x14ac:dyDescent="0.2">
      <c r="A220" s="59"/>
      <c r="B220" s="87"/>
      <c r="C220" s="218"/>
      <c r="D220" s="87"/>
      <c r="E220" s="87"/>
      <c r="F220" s="87"/>
      <c r="G220" s="87"/>
      <c r="H220" s="59"/>
      <c r="I220" s="87"/>
      <c r="J220" s="87"/>
      <c r="K220" s="87"/>
      <c r="L220" s="87"/>
      <c r="M220" s="87"/>
      <c r="N220" s="87"/>
      <c r="O220" s="87"/>
      <c r="P220" s="87"/>
      <c r="Q220" s="87"/>
      <c r="R220" s="87"/>
      <c r="S220" s="87"/>
      <c r="T220" s="59"/>
      <c r="U220" s="59"/>
      <c r="V220" s="59"/>
      <c r="W220" s="59"/>
      <c r="X220" s="59"/>
      <c r="Y220" s="59"/>
      <c r="Z220" s="59"/>
    </row>
    <row r="221" spans="1:26" ht="12.75" customHeight="1" x14ac:dyDescent="0.2">
      <c r="A221" s="59"/>
      <c r="B221" s="87"/>
      <c r="C221" s="218"/>
      <c r="D221" s="87"/>
      <c r="E221" s="87"/>
      <c r="F221" s="87"/>
      <c r="G221" s="87"/>
      <c r="H221" s="59"/>
      <c r="I221" s="87"/>
      <c r="J221" s="87"/>
      <c r="K221" s="87"/>
      <c r="L221" s="87"/>
      <c r="M221" s="87"/>
      <c r="N221" s="87"/>
      <c r="O221" s="87"/>
      <c r="P221" s="87"/>
      <c r="Q221" s="87"/>
      <c r="R221" s="87"/>
      <c r="S221" s="87"/>
      <c r="T221" s="59"/>
      <c r="U221" s="59"/>
      <c r="V221" s="59"/>
      <c r="W221" s="59"/>
      <c r="X221" s="59"/>
      <c r="Y221" s="59"/>
      <c r="Z221" s="59"/>
    </row>
    <row r="222" spans="1:26" ht="12.75" customHeight="1" x14ac:dyDescent="0.2">
      <c r="A222" s="59"/>
      <c r="B222" s="87"/>
      <c r="C222" s="218"/>
      <c r="D222" s="87"/>
      <c r="E222" s="87"/>
      <c r="F222" s="87"/>
      <c r="G222" s="87"/>
      <c r="H222" s="59"/>
      <c r="I222" s="87"/>
      <c r="J222" s="87"/>
      <c r="K222" s="87"/>
      <c r="L222" s="87"/>
      <c r="M222" s="87"/>
      <c r="N222" s="87"/>
      <c r="O222" s="87"/>
      <c r="P222" s="87"/>
      <c r="Q222" s="87"/>
      <c r="R222" s="87"/>
      <c r="S222" s="87"/>
      <c r="T222" s="59"/>
      <c r="U222" s="59"/>
      <c r="V222" s="59"/>
      <c r="W222" s="59"/>
      <c r="X222" s="59"/>
      <c r="Y222" s="59"/>
      <c r="Z222" s="59"/>
    </row>
    <row r="223" spans="1:26" ht="12.75" customHeight="1" x14ac:dyDescent="0.2">
      <c r="A223" s="59"/>
      <c r="B223" s="87"/>
      <c r="C223" s="218"/>
      <c r="D223" s="87"/>
      <c r="E223" s="87"/>
      <c r="F223" s="87"/>
      <c r="G223" s="87"/>
      <c r="H223" s="59"/>
      <c r="I223" s="87"/>
      <c r="J223" s="87"/>
      <c r="K223" s="87"/>
      <c r="L223" s="87"/>
      <c r="M223" s="87"/>
      <c r="N223" s="87"/>
      <c r="O223" s="87"/>
      <c r="P223" s="87"/>
      <c r="Q223" s="87"/>
      <c r="R223" s="87"/>
      <c r="S223" s="87"/>
      <c r="T223" s="59"/>
      <c r="U223" s="59"/>
      <c r="V223" s="59"/>
      <c r="W223" s="59"/>
      <c r="X223" s="59"/>
      <c r="Y223" s="59"/>
      <c r="Z223" s="59"/>
    </row>
    <row r="224" spans="1:26" ht="12.75" customHeight="1" x14ac:dyDescent="0.2">
      <c r="A224" s="59"/>
      <c r="B224" s="87"/>
      <c r="C224" s="218"/>
      <c r="D224" s="87"/>
      <c r="E224" s="87"/>
      <c r="F224" s="87"/>
      <c r="G224" s="87"/>
      <c r="H224" s="59"/>
      <c r="I224" s="87"/>
      <c r="J224" s="87"/>
      <c r="K224" s="87"/>
      <c r="L224" s="87"/>
      <c r="M224" s="87"/>
      <c r="N224" s="87"/>
      <c r="O224" s="87"/>
      <c r="P224" s="87"/>
      <c r="Q224" s="87"/>
      <c r="R224" s="87"/>
      <c r="S224" s="87"/>
      <c r="T224" s="59"/>
      <c r="U224" s="59"/>
      <c r="V224" s="59"/>
      <c r="W224" s="59"/>
      <c r="X224" s="59"/>
      <c r="Y224" s="59"/>
      <c r="Z224" s="59"/>
    </row>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E3:E4"/>
    <mergeCell ref="F3:F4"/>
    <mergeCell ref="G3:G4"/>
  </mergeCells>
  <hyperlinks>
    <hyperlink ref="I6" location="'Tencent recon'!A1" display="Further detail on Tencent's contribution" xr:uid="{00000000-0004-0000-0700-000000000000}"/>
  </hyperlinks>
  <pageMargins left="0.7" right="0.7" top="0.75" bottom="0.75" header="0" footer="0"/>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000"/>
  <sheetViews>
    <sheetView showGridLines="0" workbookViewId="0"/>
  </sheetViews>
  <sheetFormatPr baseColWidth="10" defaultColWidth="14.5" defaultRowHeight="15" customHeight="1" x14ac:dyDescent="0.2"/>
  <cols>
    <col min="1" max="1" width="1.83203125" customWidth="1"/>
    <col min="2" max="2" width="37.5" customWidth="1"/>
    <col min="3" max="3" width="2.83203125" customWidth="1"/>
    <col min="4" max="4" width="47" customWidth="1"/>
    <col min="5" max="8" width="12.1640625" customWidth="1"/>
    <col min="9" max="9" width="1.1640625" customWidth="1"/>
    <col min="10" max="10" width="9.1640625" customWidth="1"/>
    <col min="11" max="13" width="10" customWidth="1"/>
    <col min="14" max="26" width="9.1640625" customWidth="1"/>
  </cols>
  <sheetData>
    <row r="1" spans="1:26" ht="7.5" customHeight="1" x14ac:dyDescent="0.2">
      <c r="A1" s="4"/>
      <c r="B1" s="2"/>
      <c r="C1" s="3"/>
      <c r="D1" s="2"/>
      <c r="E1" s="2"/>
      <c r="F1" s="2"/>
      <c r="G1" s="2"/>
      <c r="H1" s="2"/>
      <c r="I1" s="4"/>
      <c r="J1" s="2"/>
      <c r="K1" s="2"/>
      <c r="L1" s="2"/>
      <c r="M1" s="2"/>
      <c r="N1" s="2"/>
      <c r="O1" s="2"/>
      <c r="P1" s="2"/>
      <c r="Q1" s="2"/>
      <c r="R1" s="2"/>
      <c r="S1" s="2"/>
      <c r="T1" s="87"/>
      <c r="U1" s="59"/>
      <c r="V1" s="59"/>
      <c r="W1" s="59"/>
      <c r="X1" s="59"/>
      <c r="Y1" s="59"/>
      <c r="Z1" s="59"/>
    </row>
    <row r="2" spans="1:26" x14ac:dyDescent="0.2">
      <c r="A2" s="4"/>
      <c r="B2" s="5" t="s">
        <v>180</v>
      </c>
      <c r="C2" s="6"/>
      <c r="D2" s="297"/>
      <c r="E2" s="298"/>
      <c r="F2" s="298"/>
      <c r="G2" s="298"/>
      <c r="H2" s="297"/>
      <c r="I2" s="4"/>
      <c r="J2" s="2"/>
      <c r="K2" s="2"/>
      <c r="L2" s="2"/>
      <c r="M2" s="2"/>
      <c r="N2" s="2"/>
      <c r="O2" s="2"/>
      <c r="P2" s="2"/>
      <c r="Q2" s="2"/>
      <c r="R2" s="2"/>
      <c r="S2" s="2"/>
      <c r="T2" s="87"/>
      <c r="U2" s="59"/>
      <c r="V2" s="59"/>
      <c r="W2" s="59"/>
      <c r="X2" s="59"/>
      <c r="Y2" s="59"/>
      <c r="Z2" s="59"/>
    </row>
    <row r="3" spans="1:26" x14ac:dyDescent="0.2">
      <c r="A3" s="4"/>
      <c r="B3" s="8"/>
      <c r="C3" s="4" t="s">
        <v>4</v>
      </c>
      <c r="D3" s="299"/>
      <c r="E3" s="11" t="s">
        <v>2</v>
      </c>
      <c r="F3" s="11" t="s">
        <v>3</v>
      </c>
      <c r="G3" s="11" t="s">
        <v>181</v>
      </c>
      <c r="H3" s="10" t="s">
        <v>182</v>
      </c>
      <c r="I3" s="4"/>
      <c r="J3" s="2"/>
      <c r="K3" s="2"/>
      <c r="L3" s="2"/>
      <c r="M3" s="2"/>
      <c r="N3" s="2"/>
      <c r="O3" s="2"/>
      <c r="P3" s="2"/>
      <c r="Q3" s="2"/>
      <c r="R3" s="2"/>
      <c r="S3" s="2"/>
      <c r="T3" s="87"/>
      <c r="U3" s="59"/>
      <c r="V3" s="59"/>
      <c r="W3" s="59"/>
      <c r="X3" s="59"/>
      <c r="Y3" s="59"/>
      <c r="Z3" s="59"/>
    </row>
    <row r="4" spans="1:26" x14ac:dyDescent="0.2">
      <c r="A4" s="4"/>
      <c r="B4" s="8"/>
      <c r="C4" s="17"/>
      <c r="D4" s="300"/>
      <c r="E4" s="18"/>
      <c r="F4" s="18"/>
      <c r="G4" s="18"/>
      <c r="H4" s="19"/>
      <c r="I4" s="4"/>
      <c r="J4" s="2"/>
      <c r="K4" s="2"/>
      <c r="L4" s="2"/>
      <c r="M4" s="2"/>
      <c r="N4" s="2"/>
      <c r="O4" s="2"/>
      <c r="P4" s="2"/>
      <c r="Q4" s="2"/>
      <c r="R4" s="2"/>
      <c r="S4" s="2"/>
      <c r="T4" s="87"/>
      <c r="U4" s="59"/>
      <c r="V4" s="59"/>
      <c r="W4" s="59"/>
      <c r="X4" s="59"/>
      <c r="Y4" s="59"/>
      <c r="Z4" s="59"/>
    </row>
    <row r="5" spans="1:26" ht="16" x14ac:dyDescent="0.2">
      <c r="A5" s="4"/>
      <c r="B5" s="8"/>
      <c r="C5" s="20" t="s">
        <v>183</v>
      </c>
      <c r="D5" s="301"/>
      <c r="E5" s="321">
        <f>'Contribution by Associates&amp;JVs'!E14</f>
        <v>6306</v>
      </c>
      <c r="F5" s="322">
        <f>'Contribution by Associates&amp;JVs'!E6</f>
        <v>7262</v>
      </c>
      <c r="G5" s="322">
        <f t="shared" ref="G5:G12" si="0">F5-E5</f>
        <v>956</v>
      </c>
      <c r="H5" s="323">
        <f>G5/E5</f>
        <v>0.15160164922296226</v>
      </c>
      <c r="I5" s="2"/>
      <c r="J5" s="54"/>
      <c r="K5" s="54"/>
      <c r="L5" s="54"/>
      <c r="M5" s="54"/>
      <c r="N5" s="54"/>
      <c r="O5" s="2"/>
      <c r="P5" s="54"/>
      <c r="Q5" s="54"/>
      <c r="R5" s="54"/>
      <c r="S5" s="2"/>
      <c r="T5" s="87"/>
      <c r="U5" s="59"/>
      <c r="V5" s="59"/>
      <c r="W5" s="59"/>
      <c r="X5" s="59"/>
      <c r="Y5" s="59"/>
      <c r="Z5" s="59"/>
    </row>
    <row r="6" spans="1:26" x14ac:dyDescent="0.2">
      <c r="A6" s="4"/>
      <c r="B6" s="8"/>
      <c r="C6" s="25" t="s">
        <v>184</v>
      </c>
      <c r="D6" s="302"/>
      <c r="E6" s="29">
        <v>330</v>
      </c>
      <c r="F6" s="29">
        <v>-98</v>
      </c>
      <c r="G6" s="29">
        <f t="shared" si="0"/>
        <v>-428</v>
      </c>
      <c r="H6" s="186"/>
      <c r="I6" s="2"/>
      <c r="J6" s="2"/>
      <c r="K6" s="54"/>
      <c r="L6" s="54"/>
      <c r="M6" s="54"/>
      <c r="N6" s="54"/>
      <c r="O6" s="2"/>
      <c r="P6" s="54"/>
      <c r="Q6" s="54"/>
      <c r="R6" s="54"/>
      <c r="S6" s="2"/>
      <c r="T6" s="87"/>
      <c r="U6" s="59"/>
      <c r="V6" s="59"/>
      <c r="W6" s="59"/>
      <c r="X6" s="59"/>
      <c r="Y6" s="59"/>
      <c r="Z6" s="59"/>
    </row>
    <row r="7" spans="1:26" x14ac:dyDescent="0.2">
      <c r="A7" s="4"/>
      <c r="B7" s="8"/>
      <c r="C7" s="25" t="s">
        <v>185</v>
      </c>
      <c r="D7" s="304"/>
      <c r="E7" s="324">
        <v>-229</v>
      </c>
      <c r="F7" s="325">
        <v>-161</v>
      </c>
      <c r="G7" s="325">
        <f t="shared" si="0"/>
        <v>68</v>
      </c>
      <c r="H7" s="326"/>
      <c r="I7" s="4"/>
      <c r="J7" s="2"/>
      <c r="K7" s="54"/>
      <c r="L7" s="54"/>
      <c r="M7" s="54"/>
      <c r="N7" s="54"/>
      <c r="O7" s="2"/>
      <c r="P7" s="54"/>
      <c r="Q7" s="54"/>
      <c r="R7" s="54"/>
      <c r="S7" s="2"/>
      <c r="T7" s="87"/>
      <c r="U7" s="59"/>
      <c r="V7" s="59"/>
      <c r="W7" s="59"/>
      <c r="X7" s="59"/>
      <c r="Y7" s="59"/>
      <c r="Z7" s="59"/>
    </row>
    <row r="8" spans="1:26" x14ac:dyDescent="0.2">
      <c r="A8" s="4"/>
      <c r="B8" s="8"/>
      <c r="C8" s="20" t="s">
        <v>186</v>
      </c>
      <c r="D8" s="301"/>
      <c r="E8" s="93">
        <f t="shared" ref="E8:F8" si="1">SUM(E5:E7)</f>
        <v>6407</v>
      </c>
      <c r="F8" s="93">
        <f t="shared" si="1"/>
        <v>7003</v>
      </c>
      <c r="G8" s="93">
        <f t="shared" si="0"/>
        <v>596</v>
      </c>
      <c r="H8" s="194">
        <f>G8/E8</f>
        <v>9.3023255813953487E-2</v>
      </c>
      <c r="I8" s="2"/>
      <c r="J8" s="2"/>
      <c r="K8" s="54"/>
      <c r="L8" s="54"/>
      <c r="M8" s="54"/>
      <c r="N8" s="54"/>
      <c r="O8" s="54"/>
      <c r="P8" s="54"/>
      <c r="Q8" s="54"/>
      <c r="R8" s="54"/>
      <c r="S8" s="2"/>
      <c r="T8" s="87"/>
      <c r="U8" s="59"/>
      <c r="V8" s="59"/>
      <c r="W8" s="59"/>
      <c r="X8" s="59"/>
      <c r="Y8" s="59"/>
      <c r="Z8" s="59"/>
    </row>
    <row r="9" spans="1:26" x14ac:dyDescent="0.2">
      <c r="A9" s="4"/>
      <c r="B9" s="8"/>
      <c r="C9" s="25" t="s">
        <v>187</v>
      </c>
      <c r="D9" s="304"/>
      <c r="E9" s="327">
        <v>334</v>
      </c>
      <c r="F9" s="328">
        <v>371</v>
      </c>
      <c r="G9" s="328">
        <f t="shared" si="0"/>
        <v>37</v>
      </c>
      <c r="H9" s="329"/>
      <c r="I9" s="4"/>
      <c r="J9" s="2"/>
      <c r="K9" s="54"/>
      <c r="L9" s="54"/>
      <c r="M9" s="54"/>
      <c r="N9" s="54"/>
      <c r="O9" s="2"/>
      <c r="P9" s="54"/>
      <c r="Q9" s="54"/>
      <c r="R9" s="54"/>
      <c r="S9" s="2"/>
      <c r="T9" s="87"/>
      <c r="U9" s="59"/>
      <c r="V9" s="59"/>
      <c r="W9" s="59"/>
      <c r="X9" s="59"/>
      <c r="Y9" s="59"/>
      <c r="Z9" s="59"/>
    </row>
    <row r="10" spans="1:26" x14ac:dyDescent="0.2">
      <c r="A10" s="4"/>
      <c r="B10" s="8"/>
      <c r="C10" s="25" t="s">
        <v>188</v>
      </c>
      <c r="D10" s="302"/>
      <c r="E10" s="330">
        <v>-296</v>
      </c>
      <c r="F10" s="29">
        <v>-177</v>
      </c>
      <c r="G10" s="29">
        <f t="shared" si="0"/>
        <v>119</v>
      </c>
      <c r="H10" s="186"/>
      <c r="I10" s="2"/>
      <c r="J10" s="2"/>
      <c r="K10" s="54"/>
      <c r="L10" s="54"/>
      <c r="M10" s="54"/>
      <c r="N10" s="54"/>
      <c r="O10" s="2"/>
      <c r="P10" s="54"/>
      <c r="Q10" s="54"/>
      <c r="R10" s="54"/>
      <c r="S10" s="2"/>
      <c r="T10" s="87"/>
      <c r="U10" s="59"/>
      <c r="V10" s="59"/>
      <c r="W10" s="59"/>
      <c r="X10" s="59"/>
      <c r="Y10" s="59"/>
      <c r="Z10" s="59"/>
    </row>
    <row r="11" spans="1:26" x14ac:dyDescent="0.2">
      <c r="A11" s="2"/>
      <c r="B11" s="8"/>
      <c r="C11" s="25" t="s">
        <v>189</v>
      </c>
      <c r="D11" s="301"/>
      <c r="E11" s="331">
        <v>818</v>
      </c>
      <c r="F11" s="332">
        <v>920</v>
      </c>
      <c r="G11" s="332">
        <f t="shared" si="0"/>
        <v>102</v>
      </c>
      <c r="H11" s="333"/>
      <c r="I11" s="4"/>
      <c r="J11" s="2"/>
      <c r="K11" s="54"/>
      <c r="L11" s="54"/>
      <c r="M11" s="54"/>
      <c r="N11" s="2"/>
      <c r="O11" s="54"/>
      <c r="P11" s="54"/>
      <c r="Q11" s="54"/>
      <c r="R11" s="54"/>
      <c r="S11" s="2"/>
      <c r="T11" s="87"/>
      <c r="U11" s="87"/>
      <c r="V11" s="87"/>
      <c r="W11" s="87"/>
      <c r="X11" s="87"/>
      <c r="Y11" s="87"/>
      <c r="Z11" s="87"/>
    </row>
    <row r="12" spans="1:26" x14ac:dyDescent="0.2">
      <c r="A12" s="334"/>
      <c r="B12" s="335"/>
      <c r="C12" s="20" t="s">
        <v>190</v>
      </c>
      <c r="D12" s="301"/>
      <c r="E12" s="45">
        <f t="shared" ref="E12:F12" si="2">SUM(E8:E11)</f>
        <v>7263</v>
      </c>
      <c r="F12" s="45">
        <f t="shared" si="2"/>
        <v>8117</v>
      </c>
      <c r="G12" s="45">
        <f t="shared" si="0"/>
        <v>854</v>
      </c>
      <c r="H12" s="194">
        <f>G12/E12</f>
        <v>0.11758226628115104</v>
      </c>
      <c r="I12" s="336"/>
      <c r="J12" s="2"/>
      <c r="K12" s="54"/>
      <c r="L12" s="54"/>
      <c r="M12" s="54"/>
      <c r="N12" s="334"/>
      <c r="O12" s="337"/>
      <c r="P12" s="337"/>
      <c r="Q12" s="337"/>
      <c r="R12" s="337"/>
      <c r="S12" s="334"/>
      <c r="T12" s="338"/>
      <c r="U12" s="338"/>
      <c r="V12" s="338"/>
      <c r="W12" s="338"/>
      <c r="X12" s="338"/>
      <c r="Y12" s="338"/>
      <c r="Z12" s="338"/>
    </row>
    <row r="13" spans="1:26" x14ac:dyDescent="0.2">
      <c r="A13" s="2"/>
      <c r="B13" s="8"/>
      <c r="C13" s="26" t="s">
        <v>191</v>
      </c>
      <c r="D13" s="302"/>
      <c r="E13" s="339"/>
      <c r="F13" s="339"/>
      <c r="G13" s="339"/>
      <c r="H13" s="340">
        <v>0.16</v>
      </c>
      <c r="I13" s="4"/>
      <c r="J13" s="2"/>
      <c r="K13" s="54"/>
      <c r="L13" s="54"/>
      <c r="M13" s="54"/>
      <c r="N13" s="2"/>
      <c r="O13" s="54"/>
      <c r="P13" s="54"/>
      <c r="Q13" s="54"/>
      <c r="R13" s="54"/>
      <c r="S13" s="2"/>
      <c r="T13" s="87"/>
      <c r="U13" s="87"/>
      <c r="V13" s="87"/>
      <c r="W13" s="87"/>
      <c r="X13" s="87"/>
      <c r="Y13" s="87"/>
      <c r="Z13" s="87"/>
    </row>
    <row r="14" spans="1:26" x14ac:dyDescent="0.2">
      <c r="A14" s="4"/>
      <c r="B14" s="8"/>
      <c r="C14" s="4"/>
      <c r="D14" s="4"/>
      <c r="E14" s="4"/>
      <c r="F14" s="4"/>
      <c r="G14" s="4"/>
      <c r="H14" s="46"/>
      <c r="I14" s="4"/>
      <c r="J14" s="2"/>
      <c r="K14" s="54"/>
      <c r="L14" s="54"/>
      <c r="M14" s="54"/>
      <c r="N14" s="2"/>
      <c r="O14" s="2"/>
      <c r="P14" s="2"/>
      <c r="Q14" s="2"/>
      <c r="R14" s="2"/>
      <c r="S14" s="2"/>
      <c r="T14" s="87"/>
      <c r="U14" s="59"/>
      <c r="V14" s="59"/>
      <c r="W14" s="59"/>
      <c r="X14" s="59"/>
      <c r="Y14" s="59"/>
      <c r="Z14" s="59"/>
    </row>
    <row r="15" spans="1:26" x14ac:dyDescent="0.2">
      <c r="A15" s="59"/>
      <c r="B15" s="208"/>
      <c r="C15" s="44" t="s">
        <v>26</v>
      </c>
      <c r="D15" s="44"/>
      <c r="E15" s="59"/>
      <c r="F15" s="59"/>
      <c r="G15" s="59"/>
      <c r="H15" s="206"/>
      <c r="I15" s="59"/>
      <c r="J15" s="87"/>
      <c r="K15" s="87"/>
      <c r="L15" s="87"/>
      <c r="M15" s="87"/>
      <c r="N15" s="87"/>
      <c r="O15" s="87"/>
      <c r="P15" s="87"/>
      <c r="Q15" s="87"/>
      <c r="R15" s="87"/>
      <c r="S15" s="87"/>
      <c r="T15" s="87"/>
      <c r="U15" s="59"/>
      <c r="V15" s="59"/>
      <c r="W15" s="59"/>
      <c r="X15" s="59"/>
      <c r="Y15" s="59"/>
      <c r="Z15" s="59"/>
    </row>
    <row r="16" spans="1:26" x14ac:dyDescent="0.2">
      <c r="A16" s="59"/>
      <c r="B16" s="208"/>
      <c r="C16" s="341" t="s">
        <v>27</v>
      </c>
      <c r="D16" s="209" t="s">
        <v>192</v>
      </c>
      <c r="E16" s="59"/>
      <c r="F16" s="59"/>
      <c r="G16" s="59"/>
      <c r="H16" s="206"/>
      <c r="I16" s="59"/>
      <c r="J16" s="87"/>
      <c r="K16" s="87"/>
      <c r="L16" s="87"/>
      <c r="M16" s="87"/>
      <c r="N16" s="87"/>
      <c r="O16" s="87"/>
      <c r="P16" s="87"/>
      <c r="Q16" s="87"/>
      <c r="R16" s="87"/>
      <c r="S16" s="87"/>
      <c r="T16" s="87"/>
      <c r="U16" s="59"/>
      <c r="V16" s="59"/>
      <c r="W16" s="59"/>
      <c r="X16" s="59"/>
      <c r="Y16" s="59"/>
      <c r="Z16" s="59"/>
    </row>
    <row r="17" spans="1:26" x14ac:dyDescent="0.2">
      <c r="A17" s="87"/>
      <c r="B17" s="212"/>
      <c r="C17" s="214"/>
      <c r="D17" s="270"/>
      <c r="E17" s="213"/>
      <c r="F17" s="213"/>
      <c r="G17" s="213"/>
      <c r="H17" s="319"/>
      <c r="I17" s="59"/>
      <c r="J17" s="268"/>
      <c r="K17" s="87"/>
      <c r="L17" s="87"/>
      <c r="M17" s="87"/>
      <c r="N17" s="87"/>
      <c r="O17" s="87"/>
      <c r="P17" s="87"/>
      <c r="Q17" s="87"/>
      <c r="R17" s="87"/>
      <c r="S17" s="87"/>
      <c r="T17" s="87"/>
      <c r="U17" s="87"/>
      <c r="V17" s="87"/>
      <c r="W17" s="87"/>
      <c r="X17" s="87"/>
      <c r="Y17" s="87"/>
      <c r="Z17" s="87"/>
    </row>
    <row r="18" spans="1:26" ht="6" customHeight="1" x14ac:dyDescent="0.2">
      <c r="A18" s="59"/>
      <c r="B18" s="87"/>
      <c r="C18" s="218"/>
      <c r="D18" s="87"/>
      <c r="E18" s="87"/>
      <c r="F18" s="87"/>
      <c r="G18" s="87"/>
      <c r="H18" s="87"/>
      <c r="I18" s="59"/>
      <c r="J18" s="87"/>
      <c r="K18" s="87"/>
      <c r="L18" s="87"/>
      <c r="M18" s="87"/>
      <c r="N18" s="87"/>
      <c r="O18" s="87"/>
      <c r="P18" s="87"/>
      <c r="Q18" s="87"/>
      <c r="R18" s="87"/>
      <c r="S18" s="87"/>
      <c r="T18" s="87"/>
      <c r="U18" s="59"/>
      <c r="V18" s="59"/>
      <c r="W18" s="59"/>
      <c r="X18" s="59"/>
      <c r="Y18" s="59"/>
      <c r="Z18" s="59"/>
    </row>
    <row r="19" spans="1:26" ht="12.75" customHeight="1" x14ac:dyDescent="0.2">
      <c r="A19" s="59"/>
      <c r="B19" s="87"/>
      <c r="C19" s="218"/>
      <c r="D19" s="87"/>
      <c r="E19" s="140"/>
      <c r="F19" s="140"/>
      <c r="G19" s="140"/>
      <c r="H19" s="87"/>
      <c r="I19" s="59"/>
      <c r="J19" s="87"/>
      <c r="K19" s="87"/>
      <c r="L19" s="87"/>
      <c r="M19" s="87"/>
      <c r="N19" s="87"/>
      <c r="O19" s="87"/>
      <c r="P19" s="87"/>
      <c r="Q19" s="87"/>
      <c r="R19" s="87"/>
      <c r="S19" s="87"/>
      <c r="T19" s="87"/>
      <c r="U19" s="59"/>
      <c r="V19" s="59"/>
      <c r="W19" s="59"/>
      <c r="X19" s="59"/>
      <c r="Y19" s="59"/>
      <c r="Z19" s="59"/>
    </row>
    <row r="20" spans="1:26" ht="12.75" customHeight="1" x14ac:dyDescent="0.2">
      <c r="A20" s="59"/>
      <c r="B20" s="87"/>
      <c r="C20" s="218"/>
      <c r="D20" s="87"/>
      <c r="E20" s="140"/>
      <c r="F20" s="140"/>
      <c r="G20" s="140"/>
      <c r="H20" s="87"/>
      <c r="I20" s="59"/>
      <c r="J20" s="87"/>
      <c r="K20" s="87"/>
      <c r="L20" s="87"/>
      <c r="M20" s="87"/>
      <c r="N20" s="87"/>
      <c r="O20" s="87"/>
      <c r="P20" s="87"/>
      <c r="Q20" s="87"/>
      <c r="R20" s="87"/>
      <c r="S20" s="87"/>
      <c r="T20" s="87"/>
      <c r="U20" s="59"/>
      <c r="V20" s="59"/>
      <c r="W20" s="59"/>
      <c r="X20" s="59"/>
      <c r="Y20" s="59"/>
      <c r="Z20" s="59"/>
    </row>
    <row r="21" spans="1:26" ht="12.75" customHeight="1" x14ac:dyDescent="0.2">
      <c r="A21" s="59"/>
      <c r="B21" s="87"/>
      <c r="C21" s="218"/>
      <c r="D21" s="87"/>
      <c r="E21" s="140"/>
      <c r="F21" s="140"/>
      <c r="G21" s="140"/>
      <c r="H21" s="87"/>
      <c r="I21" s="59"/>
      <c r="J21" s="87"/>
      <c r="K21" s="87"/>
      <c r="L21" s="87"/>
      <c r="M21" s="140"/>
      <c r="N21" s="87"/>
      <c r="O21" s="87"/>
      <c r="P21" s="87"/>
      <c r="Q21" s="87"/>
      <c r="R21" s="87"/>
      <c r="S21" s="87"/>
      <c r="T21" s="87"/>
      <c r="U21" s="59"/>
      <c r="V21" s="59"/>
      <c r="W21" s="59"/>
      <c r="X21" s="59"/>
      <c r="Y21" s="59"/>
      <c r="Z21" s="59"/>
    </row>
    <row r="22" spans="1:26" ht="12.75" customHeight="1" x14ac:dyDescent="0.2">
      <c r="A22" s="59"/>
      <c r="B22" s="87"/>
      <c r="C22" s="218"/>
      <c r="D22" s="87"/>
      <c r="E22" s="140"/>
      <c r="F22" s="140"/>
      <c r="G22" s="140"/>
      <c r="H22" s="87"/>
      <c r="I22" s="59"/>
      <c r="J22" s="87"/>
      <c r="K22" s="87"/>
      <c r="L22" s="87"/>
      <c r="M22" s="140"/>
      <c r="N22" s="87"/>
      <c r="O22" s="87"/>
      <c r="P22" s="87"/>
      <c r="Q22" s="87"/>
      <c r="R22" s="87"/>
      <c r="S22" s="87"/>
      <c r="T22" s="87"/>
      <c r="U22" s="59"/>
      <c r="V22" s="59"/>
      <c r="W22" s="59"/>
      <c r="X22" s="59"/>
      <c r="Y22" s="59"/>
      <c r="Z22" s="59"/>
    </row>
    <row r="23" spans="1:26" ht="12.75" customHeight="1" x14ac:dyDescent="0.2">
      <c r="A23" s="59"/>
      <c r="B23" s="87"/>
      <c r="C23" s="218"/>
      <c r="D23" s="87"/>
      <c r="E23" s="87"/>
      <c r="F23" s="87"/>
      <c r="G23" s="87"/>
      <c r="H23" s="87"/>
      <c r="I23" s="140"/>
      <c r="J23" s="140"/>
      <c r="K23" s="140"/>
      <c r="L23" s="140"/>
      <c r="M23" s="140"/>
      <c r="N23" s="87"/>
      <c r="O23" s="87"/>
      <c r="P23" s="87"/>
      <c r="Q23" s="87"/>
      <c r="R23" s="87"/>
      <c r="S23" s="87"/>
      <c r="T23" s="87"/>
      <c r="U23" s="59"/>
      <c r="V23" s="59"/>
      <c r="W23" s="59"/>
      <c r="X23" s="59"/>
      <c r="Y23" s="59"/>
      <c r="Z23" s="59"/>
    </row>
    <row r="24" spans="1:26" ht="12.75" customHeight="1" x14ac:dyDescent="0.2">
      <c r="A24" s="59"/>
      <c r="B24" s="87"/>
      <c r="C24" s="218"/>
      <c r="D24" s="87"/>
      <c r="E24" s="87"/>
      <c r="F24" s="87"/>
      <c r="G24" s="87"/>
      <c r="H24" s="87"/>
      <c r="I24" s="59"/>
      <c r="J24" s="87"/>
      <c r="K24" s="87"/>
      <c r="L24" s="87"/>
      <c r="M24" s="87"/>
      <c r="N24" s="87"/>
      <c r="O24" s="87"/>
      <c r="P24" s="87"/>
      <c r="Q24" s="87"/>
      <c r="R24" s="87"/>
      <c r="S24" s="87"/>
      <c r="T24" s="87"/>
      <c r="U24" s="59"/>
      <c r="V24" s="59"/>
      <c r="W24" s="59"/>
      <c r="X24" s="59"/>
      <c r="Y24" s="59"/>
      <c r="Z24" s="59"/>
    </row>
    <row r="25" spans="1:26" ht="12.75" customHeight="1" x14ac:dyDescent="0.2">
      <c r="A25" s="59"/>
      <c r="B25" s="87"/>
      <c r="C25" s="218"/>
      <c r="D25" s="87"/>
      <c r="E25" s="87"/>
      <c r="F25" s="87"/>
      <c r="G25" s="87"/>
      <c r="H25" s="87"/>
      <c r="I25" s="59"/>
      <c r="J25" s="87"/>
      <c r="K25" s="87"/>
      <c r="L25" s="87"/>
      <c r="M25" s="87"/>
      <c r="N25" s="87"/>
      <c r="O25" s="87"/>
      <c r="P25" s="87"/>
      <c r="Q25" s="87"/>
      <c r="R25" s="87"/>
      <c r="S25" s="87"/>
      <c r="T25" s="87"/>
      <c r="U25" s="59"/>
      <c r="V25" s="59"/>
      <c r="W25" s="59"/>
      <c r="X25" s="59"/>
      <c r="Y25" s="59"/>
      <c r="Z25" s="59"/>
    </row>
    <row r="26" spans="1:26" ht="12.75" customHeight="1" x14ac:dyDescent="0.2">
      <c r="A26" s="59"/>
      <c r="B26" s="87"/>
      <c r="C26" s="218"/>
      <c r="D26" s="87"/>
      <c r="E26" s="87"/>
      <c r="F26" s="87"/>
      <c r="G26" s="87"/>
      <c r="H26" s="87"/>
      <c r="I26" s="59"/>
      <c r="J26" s="87"/>
      <c r="K26" s="87"/>
      <c r="L26" s="87"/>
      <c r="M26" s="87"/>
      <c r="N26" s="87"/>
      <c r="O26" s="87"/>
      <c r="P26" s="87"/>
      <c r="Q26" s="87"/>
      <c r="R26" s="87"/>
      <c r="S26" s="87"/>
      <c r="T26" s="87"/>
      <c r="U26" s="59"/>
      <c r="V26" s="59"/>
      <c r="W26" s="59"/>
      <c r="X26" s="59"/>
      <c r="Y26" s="59"/>
      <c r="Z26" s="59"/>
    </row>
    <row r="27" spans="1:26" ht="12.75" customHeight="1" x14ac:dyDescent="0.2">
      <c r="A27" s="59"/>
      <c r="B27" s="87"/>
      <c r="C27" s="218"/>
      <c r="D27" s="87"/>
      <c r="E27" s="87"/>
      <c r="F27" s="87"/>
      <c r="G27" s="87"/>
      <c r="H27" s="87"/>
      <c r="I27" s="59"/>
      <c r="J27" s="87"/>
      <c r="K27" s="87"/>
      <c r="L27" s="87"/>
      <c r="M27" s="87"/>
      <c r="N27" s="87"/>
      <c r="O27" s="87"/>
      <c r="P27" s="87"/>
      <c r="Q27" s="87"/>
      <c r="R27" s="87"/>
      <c r="S27" s="87"/>
      <c r="T27" s="87"/>
      <c r="U27" s="59"/>
      <c r="V27" s="59"/>
      <c r="W27" s="59"/>
      <c r="X27" s="59"/>
      <c r="Y27" s="59"/>
      <c r="Z27" s="59"/>
    </row>
    <row r="28" spans="1:26" ht="12.75" customHeight="1" x14ac:dyDescent="0.2">
      <c r="A28" s="59"/>
      <c r="B28" s="87"/>
      <c r="C28" s="218"/>
      <c r="D28" s="87"/>
      <c r="E28" s="87"/>
      <c r="F28" s="87"/>
      <c r="G28" s="87"/>
      <c r="H28" s="87"/>
      <c r="I28" s="59"/>
      <c r="J28" s="87"/>
      <c r="K28" s="87"/>
      <c r="L28" s="87"/>
      <c r="M28" s="87"/>
      <c r="N28" s="87"/>
      <c r="O28" s="87"/>
      <c r="P28" s="87"/>
      <c r="Q28" s="87"/>
      <c r="R28" s="87"/>
      <c r="S28" s="87"/>
      <c r="T28" s="87"/>
      <c r="U28" s="59"/>
      <c r="V28" s="59"/>
      <c r="W28" s="59"/>
      <c r="X28" s="59"/>
      <c r="Y28" s="59"/>
      <c r="Z28" s="59"/>
    </row>
    <row r="29" spans="1:26" ht="12.75" customHeight="1" x14ac:dyDescent="0.2">
      <c r="A29" s="59"/>
      <c r="B29" s="87"/>
      <c r="C29" s="218"/>
      <c r="D29" s="87"/>
      <c r="E29" s="87"/>
      <c r="F29" s="87"/>
      <c r="G29" s="87"/>
      <c r="H29" s="87"/>
      <c r="I29" s="59"/>
      <c r="J29" s="87"/>
      <c r="K29" s="87"/>
      <c r="L29" s="87"/>
      <c r="M29" s="87"/>
      <c r="N29" s="87"/>
      <c r="O29" s="87"/>
      <c r="P29" s="87"/>
      <c r="Q29" s="87"/>
      <c r="R29" s="87"/>
      <c r="S29" s="87"/>
      <c r="T29" s="87"/>
      <c r="U29" s="59"/>
      <c r="V29" s="59"/>
      <c r="W29" s="59"/>
      <c r="X29" s="59"/>
      <c r="Y29" s="59"/>
      <c r="Z29" s="59"/>
    </row>
    <row r="30" spans="1:26" ht="12.75" customHeight="1" x14ac:dyDescent="0.2">
      <c r="A30" s="59"/>
      <c r="B30" s="87"/>
      <c r="C30" s="218"/>
      <c r="D30" s="87"/>
      <c r="E30" s="87"/>
      <c r="F30" s="87"/>
      <c r="G30" s="87"/>
      <c r="H30" s="87"/>
      <c r="I30" s="59"/>
      <c r="J30" s="87"/>
      <c r="K30" s="87"/>
      <c r="L30" s="87"/>
      <c r="M30" s="87"/>
      <c r="N30" s="87"/>
      <c r="O30" s="87"/>
      <c r="P30" s="87"/>
      <c r="Q30" s="87"/>
      <c r="R30" s="87"/>
      <c r="S30" s="87"/>
      <c r="T30" s="87"/>
      <c r="U30" s="59"/>
      <c r="V30" s="59"/>
      <c r="W30" s="59"/>
      <c r="X30" s="59"/>
      <c r="Y30" s="59"/>
      <c r="Z30" s="59"/>
    </row>
    <row r="31" spans="1:26" ht="12.75" customHeight="1" x14ac:dyDescent="0.2">
      <c r="A31" s="59"/>
      <c r="B31" s="87"/>
      <c r="C31" s="218"/>
      <c r="D31" s="87"/>
      <c r="E31" s="87"/>
      <c r="F31" s="87"/>
      <c r="G31" s="87"/>
      <c r="H31" s="87"/>
      <c r="I31" s="59"/>
      <c r="J31" s="87"/>
      <c r="K31" s="87"/>
      <c r="L31" s="87"/>
      <c r="M31" s="87"/>
      <c r="N31" s="87"/>
      <c r="O31" s="87"/>
      <c r="P31" s="87"/>
      <c r="Q31" s="87"/>
      <c r="R31" s="87"/>
      <c r="S31" s="87"/>
      <c r="T31" s="87"/>
      <c r="U31" s="59"/>
      <c r="V31" s="59"/>
      <c r="W31" s="59"/>
      <c r="X31" s="59"/>
      <c r="Y31" s="59"/>
      <c r="Z31" s="59"/>
    </row>
    <row r="32" spans="1:26" ht="12.75" customHeight="1" x14ac:dyDescent="0.2">
      <c r="A32" s="59"/>
      <c r="B32" s="87"/>
      <c r="C32" s="218"/>
      <c r="D32" s="87"/>
      <c r="E32" s="87"/>
      <c r="F32" s="87"/>
      <c r="G32" s="87"/>
      <c r="H32" s="87"/>
      <c r="I32" s="59"/>
      <c r="J32" s="87"/>
      <c r="K32" s="87"/>
      <c r="L32" s="87"/>
      <c r="M32" s="87"/>
      <c r="N32" s="87"/>
      <c r="O32" s="87"/>
      <c r="P32" s="87"/>
      <c r="Q32" s="87"/>
      <c r="R32" s="87"/>
      <c r="S32" s="87"/>
      <c r="T32" s="87"/>
      <c r="U32" s="59"/>
      <c r="V32" s="59"/>
      <c r="W32" s="59"/>
      <c r="X32" s="59"/>
      <c r="Y32" s="59"/>
      <c r="Z32" s="59"/>
    </row>
    <row r="33" spans="1:26" ht="12.75" customHeight="1" x14ac:dyDescent="0.2">
      <c r="A33" s="59"/>
      <c r="B33" s="87"/>
      <c r="C33" s="218"/>
      <c r="D33" s="87"/>
      <c r="E33" s="87"/>
      <c r="F33" s="87"/>
      <c r="G33" s="87"/>
      <c r="H33" s="87"/>
      <c r="I33" s="59"/>
      <c r="J33" s="87"/>
      <c r="K33" s="87"/>
      <c r="L33" s="87"/>
      <c r="M33" s="87"/>
      <c r="N33" s="87"/>
      <c r="O33" s="87"/>
      <c r="P33" s="87"/>
      <c r="Q33" s="87"/>
      <c r="R33" s="87"/>
      <c r="S33" s="87"/>
      <c r="T33" s="87"/>
      <c r="U33" s="59"/>
      <c r="V33" s="59"/>
      <c r="W33" s="59"/>
      <c r="X33" s="59"/>
      <c r="Y33" s="59"/>
      <c r="Z33" s="59"/>
    </row>
    <row r="34" spans="1:26" ht="12.75" customHeight="1" x14ac:dyDescent="0.2">
      <c r="A34" s="59"/>
      <c r="B34" s="87"/>
      <c r="C34" s="218"/>
      <c r="D34" s="87"/>
      <c r="E34" s="87"/>
      <c r="F34" s="87"/>
      <c r="G34" s="87"/>
      <c r="H34" s="87"/>
      <c r="I34" s="59"/>
      <c r="J34" s="87"/>
      <c r="K34" s="87"/>
      <c r="L34" s="87"/>
      <c r="M34" s="87"/>
      <c r="N34" s="87"/>
      <c r="O34" s="87"/>
      <c r="P34" s="87"/>
      <c r="Q34" s="87"/>
      <c r="R34" s="87"/>
      <c r="S34" s="87"/>
      <c r="T34" s="87"/>
      <c r="U34" s="59"/>
      <c r="V34" s="59"/>
      <c r="W34" s="59"/>
      <c r="X34" s="59"/>
      <c r="Y34" s="59"/>
      <c r="Z34" s="59"/>
    </row>
    <row r="35" spans="1:26" ht="12.75" customHeight="1" x14ac:dyDescent="0.2">
      <c r="A35" s="59"/>
      <c r="B35" s="87"/>
      <c r="C35" s="218"/>
      <c r="D35" s="87"/>
      <c r="E35" s="87"/>
      <c r="F35" s="87"/>
      <c r="G35" s="87"/>
      <c r="H35" s="87"/>
      <c r="I35" s="59"/>
      <c r="J35" s="87"/>
      <c r="K35" s="87"/>
      <c r="L35" s="87"/>
      <c r="M35" s="87"/>
      <c r="N35" s="87"/>
      <c r="O35" s="87"/>
      <c r="P35" s="87"/>
      <c r="Q35" s="87"/>
      <c r="R35" s="87"/>
      <c r="S35" s="87"/>
      <c r="T35" s="87"/>
      <c r="U35" s="59"/>
      <c r="V35" s="59"/>
      <c r="W35" s="59"/>
      <c r="X35" s="59"/>
      <c r="Y35" s="59"/>
      <c r="Z35" s="59"/>
    </row>
    <row r="36" spans="1:26" ht="12.75" customHeight="1" x14ac:dyDescent="0.2">
      <c r="A36" s="59"/>
      <c r="B36" s="87"/>
      <c r="C36" s="218"/>
      <c r="D36" s="87"/>
      <c r="E36" s="87"/>
      <c r="F36" s="87"/>
      <c r="G36" s="87"/>
      <c r="H36" s="87"/>
      <c r="I36" s="59"/>
      <c r="J36" s="87"/>
      <c r="K36" s="87"/>
      <c r="L36" s="87"/>
      <c r="M36" s="87"/>
      <c r="N36" s="87"/>
      <c r="O36" s="87"/>
      <c r="P36" s="87"/>
      <c r="Q36" s="87"/>
      <c r="R36" s="87"/>
      <c r="S36" s="87"/>
      <c r="T36" s="87"/>
      <c r="U36" s="59"/>
      <c r="V36" s="59"/>
      <c r="W36" s="59"/>
      <c r="X36" s="59"/>
      <c r="Y36" s="59"/>
      <c r="Z36" s="59"/>
    </row>
    <row r="37" spans="1:26" ht="12.75" customHeight="1" x14ac:dyDescent="0.2">
      <c r="A37" s="59"/>
      <c r="B37" s="87"/>
      <c r="C37" s="218"/>
      <c r="D37" s="87"/>
      <c r="E37" s="87"/>
      <c r="F37" s="87"/>
      <c r="G37" s="87"/>
      <c r="H37" s="87"/>
      <c r="I37" s="59"/>
      <c r="J37" s="87"/>
      <c r="K37" s="87"/>
      <c r="L37" s="87"/>
      <c r="M37" s="87"/>
      <c r="N37" s="87"/>
      <c r="O37" s="87"/>
      <c r="P37" s="87"/>
      <c r="Q37" s="87"/>
      <c r="R37" s="87"/>
      <c r="S37" s="87"/>
      <c r="T37" s="87"/>
      <c r="U37" s="59"/>
      <c r="V37" s="59"/>
      <c r="W37" s="59"/>
      <c r="X37" s="59"/>
      <c r="Y37" s="59"/>
      <c r="Z37" s="59"/>
    </row>
    <row r="38" spans="1:26" ht="12.75" customHeight="1" x14ac:dyDescent="0.2">
      <c r="A38" s="59"/>
      <c r="B38" s="87"/>
      <c r="C38" s="218"/>
      <c r="D38" s="87"/>
      <c r="E38" s="87"/>
      <c r="F38" s="87"/>
      <c r="G38" s="87"/>
      <c r="H38" s="87"/>
      <c r="I38" s="59"/>
      <c r="J38" s="87"/>
      <c r="K38" s="87"/>
      <c r="L38" s="87"/>
      <c r="M38" s="87"/>
      <c r="N38" s="87"/>
      <c r="O38" s="87"/>
      <c r="P38" s="87"/>
      <c r="Q38" s="87"/>
      <c r="R38" s="87"/>
      <c r="S38" s="87"/>
      <c r="T38" s="87"/>
      <c r="U38" s="59"/>
      <c r="V38" s="59"/>
      <c r="W38" s="59"/>
      <c r="X38" s="59"/>
      <c r="Y38" s="59"/>
      <c r="Z38" s="59"/>
    </row>
    <row r="39" spans="1:26" ht="12.75" customHeight="1" x14ac:dyDescent="0.2">
      <c r="A39" s="59"/>
      <c r="B39" s="87"/>
      <c r="C39" s="218"/>
      <c r="D39" s="87"/>
      <c r="E39" s="87"/>
      <c r="F39" s="87"/>
      <c r="G39" s="87"/>
      <c r="H39" s="87"/>
      <c r="I39" s="59"/>
      <c r="J39" s="87"/>
      <c r="K39" s="87"/>
      <c r="L39" s="87"/>
      <c r="M39" s="87"/>
      <c r="N39" s="87"/>
      <c r="O39" s="87"/>
      <c r="P39" s="87"/>
      <c r="Q39" s="87"/>
      <c r="R39" s="87"/>
      <c r="S39" s="87"/>
      <c r="T39" s="87"/>
      <c r="U39" s="59"/>
      <c r="V39" s="59"/>
      <c r="W39" s="59"/>
      <c r="X39" s="59"/>
      <c r="Y39" s="59"/>
      <c r="Z39" s="59"/>
    </row>
    <row r="40" spans="1:26" ht="12.75" customHeight="1" x14ac:dyDescent="0.2">
      <c r="A40" s="59"/>
      <c r="B40" s="87"/>
      <c r="C40" s="218"/>
      <c r="D40" s="87"/>
      <c r="E40" s="87"/>
      <c r="F40" s="87"/>
      <c r="G40" s="87"/>
      <c r="H40" s="87"/>
      <c r="I40" s="59"/>
      <c r="J40" s="87"/>
      <c r="K40" s="87"/>
      <c r="L40" s="87"/>
      <c r="M40" s="87"/>
      <c r="N40" s="87"/>
      <c r="O40" s="87"/>
      <c r="P40" s="87"/>
      <c r="Q40" s="87"/>
      <c r="R40" s="87"/>
      <c r="S40" s="87"/>
      <c r="T40" s="87"/>
      <c r="U40" s="59"/>
      <c r="V40" s="59"/>
      <c r="W40" s="59"/>
      <c r="X40" s="59"/>
      <c r="Y40" s="59"/>
      <c r="Z40" s="59"/>
    </row>
    <row r="41" spans="1:26" ht="12.75" customHeight="1" x14ac:dyDescent="0.2">
      <c r="A41" s="59"/>
      <c r="B41" s="87"/>
      <c r="C41" s="218"/>
      <c r="D41" s="87"/>
      <c r="E41" s="87"/>
      <c r="F41" s="87"/>
      <c r="G41" s="87"/>
      <c r="H41" s="87"/>
      <c r="I41" s="59"/>
      <c r="J41" s="87"/>
      <c r="K41" s="87"/>
      <c r="L41" s="87"/>
      <c r="M41" s="87"/>
      <c r="N41" s="87"/>
      <c r="O41" s="87"/>
      <c r="P41" s="87"/>
      <c r="Q41" s="87"/>
      <c r="R41" s="87"/>
      <c r="S41" s="87"/>
      <c r="T41" s="87"/>
      <c r="U41" s="59"/>
      <c r="V41" s="59"/>
      <c r="W41" s="59"/>
      <c r="X41" s="59"/>
      <c r="Y41" s="59"/>
      <c r="Z41" s="59"/>
    </row>
    <row r="42" spans="1:26" ht="12.75" customHeight="1" x14ac:dyDescent="0.2">
      <c r="A42" s="59"/>
      <c r="B42" s="87"/>
      <c r="C42" s="218"/>
      <c r="D42" s="87"/>
      <c r="E42" s="87"/>
      <c r="F42" s="87"/>
      <c r="G42" s="87"/>
      <c r="H42" s="87"/>
      <c r="I42" s="59"/>
      <c r="J42" s="87"/>
      <c r="K42" s="87"/>
      <c r="L42" s="87"/>
      <c r="M42" s="87"/>
      <c r="N42" s="87"/>
      <c r="O42" s="87"/>
      <c r="P42" s="87"/>
      <c r="Q42" s="87"/>
      <c r="R42" s="87"/>
      <c r="S42" s="87"/>
      <c r="T42" s="87"/>
      <c r="U42" s="59"/>
      <c r="V42" s="59"/>
      <c r="W42" s="59"/>
      <c r="X42" s="59"/>
      <c r="Y42" s="59"/>
      <c r="Z42" s="59"/>
    </row>
    <row r="43" spans="1:26" ht="12.75" customHeight="1" x14ac:dyDescent="0.2">
      <c r="A43" s="59"/>
      <c r="B43" s="87"/>
      <c r="C43" s="218"/>
      <c r="D43" s="87"/>
      <c r="E43" s="87"/>
      <c r="F43" s="87"/>
      <c r="G43" s="87"/>
      <c r="H43" s="87"/>
      <c r="I43" s="59"/>
      <c r="J43" s="87"/>
      <c r="K43" s="87"/>
      <c r="L43" s="87"/>
      <c r="M43" s="87"/>
      <c r="N43" s="87"/>
      <c r="O43" s="87"/>
      <c r="P43" s="87"/>
      <c r="Q43" s="87"/>
      <c r="R43" s="87"/>
      <c r="S43" s="87"/>
      <c r="T43" s="87"/>
      <c r="U43" s="59"/>
      <c r="V43" s="59"/>
      <c r="W43" s="59"/>
      <c r="X43" s="59"/>
      <c r="Y43" s="59"/>
      <c r="Z43" s="59"/>
    </row>
    <row r="44" spans="1:26" ht="12.75" customHeight="1" x14ac:dyDescent="0.2">
      <c r="A44" s="59"/>
      <c r="B44" s="87"/>
      <c r="C44" s="218"/>
      <c r="D44" s="87"/>
      <c r="E44" s="87"/>
      <c r="F44" s="87"/>
      <c r="G44" s="87"/>
      <c r="H44" s="87"/>
      <c r="I44" s="59"/>
      <c r="J44" s="87"/>
      <c r="K44" s="87"/>
      <c r="L44" s="87"/>
      <c r="M44" s="87"/>
      <c r="N44" s="87"/>
      <c r="O44" s="87"/>
      <c r="P44" s="87"/>
      <c r="Q44" s="87"/>
      <c r="R44" s="87"/>
      <c r="S44" s="87"/>
      <c r="T44" s="87"/>
      <c r="U44" s="59"/>
      <c r="V44" s="59"/>
      <c r="W44" s="59"/>
      <c r="X44" s="59"/>
      <c r="Y44" s="59"/>
      <c r="Z44" s="59"/>
    </row>
    <row r="45" spans="1:26" ht="12.75" customHeight="1" x14ac:dyDescent="0.2">
      <c r="A45" s="59"/>
      <c r="B45" s="87"/>
      <c r="C45" s="218"/>
      <c r="D45" s="87"/>
      <c r="E45" s="87"/>
      <c r="F45" s="87"/>
      <c r="G45" s="87"/>
      <c r="H45" s="87"/>
      <c r="I45" s="59"/>
      <c r="J45" s="87"/>
      <c r="K45" s="87"/>
      <c r="L45" s="87"/>
      <c r="M45" s="87"/>
      <c r="N45" s="87"/>
      <c r="O45" s="87"/>
      <c r="P45" s="87"/>
      <c r="Q45" s="87"/>
      <c r="R45" s="87"/>
      <c r="S45" s="87"/>
      <c r="T45" s="87"/>
      <c r="U45" s="59"/>
      <c r="V45" s="59"/>
      <c r="W45" s="59"/>
      <c r="X45" s="59"/>
      <c r="Y45" s="59"/>
      <c r="Z45" s="59"/>
    </row>
    <row r="46" spans="1:26" ht="12.75" customHeight="1" x14ac:dyDescent="0.2">
      <c r="A46" s="59"/>
      <c r="B46" s="87"/>
      <c r="C46" s="218"/>
      <c r="D46" s="87"/>
      <c r="E46" s="87"/>
      <c r="F46" s="87"/>
      <c r="G46" s="87"/>
      <c r="H46" s="87"/>
      <c r="I46" s="59"/>
      <c r="J46" s="87"/>
      <c r="K46" s="87"/>
      <c r="L46" s="87"/>
      <c r="M46" s="87"/>
      <c r="N46" s="87"/>
      <c r="O46" s="87"/>
      <c r="P46" s="87"/>
      <c r="Q46" s="87"/>
      <c r="R46" s="87"/>
      <c r="S46" s="87"/>
      <c r="T46" s="87"/>
      <c r="U46" s="59"/>
      <c r="V46" s="59"/>
      <c r="W46" s="59"/>
      <c r="X46" s="59"/>
      <c r="Y46" s="59"/>
      <c r="Z46" s="59"/>
    </row>
    <row r="47" spans="1:26" ht="12.75" customHeight="1" x14ac:dyDescent="0.2">
      <c r="A47" s="59"/>
      <c r="B47" s="87"/>
      <c r="C47" s="218"/>
      <c r="D47" s="87"/>
      <c r="E47" s="87"/>
      <c r="F47" s="87"/>
      <c r="G47" s="87"/>
      <c r="H47" s="87"/>
      <c r="I47" s="59"/>
      <c r="J47" s="87"/>
      <c r="K47" s="87"/>
      <c r="L47" s="87"/>
      <c r="M47" s="87"/>
      <c r="N47" s="87"/>
      <c r="O47" s="87"/>
      <c r="P47" s="87"/>
      <c r="Q47" s="87"/>
      <c r="R47" s="87"/>
      <c r="S47" s="87"/>
      <c r="T47" s="87"/>
      <c r="U47" s="59"/>
      <c r="V47" s="59"/>
      <c r="W47" s="59"/>
      <c r="X47" s="59"/>
      <c r="Y47" s="59"/>
      <c r="Z47" s="59"/>
    </row>
    <row r="48" spans="1:26" ht="12.75" customHeight="1" x14ac:dyDescent="0.2">
      <c r="A48" s="59"/>
      <c r="B48" s="87"/>
      <c r="C48" s="218"/>
      <c r="D48" s="87"/>
      <c r="E48" s="87"/>
      <c r="F48" s="87"/>
      <c r="G48" s="87"/>
      <c r="H48" s="87"/>
      <c r="I48" s="59"/>
      <c r="J48" s="87"/>
      <c r="K48" s="87"/>
      <c r="L48" s="87"/>
      <c r="M48" s="87"/>
      <c r="N48" s="87"/>
      <c r="O48" s="87"/>
      <c r="P48" s="87"/>
      <c r="Q48" s="87"/>
      <c r="R48" s="87"/>
      <c r="S48" s="87"/>
      <c r="T48" s="87"/>
      <c r="U48" s="59"/>
      <c r="V48" s="59"/>
      <c r="W48" s="59"/>
      <c r="X48" s="59"/>
      <c r="Y48" s="59"/>
      <c r="Z48" s="59"/>
    </row>
    <row r="49" spans="1:26" ht="12.75" customHeight="1" x14ac:dyDescent="0.2">
      <c r="A49" s="59"/>
      <c r="B49" s="87"/>
      <c r="C49" s="218"/>
      <c r="D49" s="87"/>
      <c r="E49" s="87"/>
      <c r="F49" s="87"/>
      <c r="G49" s="87"/>
      <c r="H49" s="87"/>
      <c r="I49" s="59"/>
      <c r="J49" s="87"/>
      <c r="K49" s="87"/>
      <c r="L49" s="87"/>
      <c r="M49" s="87"/>
      <c r="N49" s="87"/>
      <c r="O49" s="87"/>
      <c r="P49" s="87"/>
      <c r="Q49" s="87"/>
      <c r="R49" s="87"/>
      <c r="S49" s="87"/>
      <c r="T49" s="87"/>
      <c r="U49" s="59"/>
      <c r="V49" s="59"/>
      <c r="W49" s="59"/>
      <c r="X49" s="59"/>
      <c r="Y49" s="59"/>
      <c r="Z49" s="59"/>
    </row>
    <row r="50" spans="1:26" ht="12.75" customHeight="1" x14ac:dyDescent="0.2">
      <c r="A50" s="59"/>
      <c r="B50" s="87"/>
      <c r="C50" s="218"/>
      <c r="D50" s="87"/>
      <c r="E50" s="87"/>
      <c r="F50" s="87"/>
      <c r="G50" s="87"/>
      <c r="H50" s="87"/>
      <c r="I50" s="59"/>
      <c r="J50" s="87"/>
      <c r="K50" s="87"/>
      <c r="L50" s="87"/>
      <c r="M50" s="87"/>
      <c r="N50" s="87"/>
      <c r="O50" s="87"/>
      <c r="P50" s="87"/>
      <c r="Q50" s="87"/>
      <c r="R50" s="87"/>
      <c r="S50" s="87"/>
      <c r="T50" s="87"/>
      <c r="U50" s="59"/>
      <c r="V50" s="59"/>
      <c r="W50" s="59"/>
      <c r="X50" s="59"/>
      <c r="Y50" s="59"/>
      <c r="Z50" s="59"/>
    </row>
    <row r="51" spans="1:26" ht="12.75" customHeight="1" x14ac:dyDescent="0.2">
      <c r="A51" s="59"/>
      <c r="B51" s="87"/>
      <c r="C51" s="218"/>
      <c r="D51" s="87"/>
      <c r="E51" s="87"/>
      <c r="F51" s="87"/>
      <c r="G51" s="87"/>
      <c r="H51" s="87"/>
      <c r="I51" s="59"/>
      <c r="J51" s="87"/>
      <c r="K51" s="87"/>
      <c r="L51" s="87"/>
      <c r="M51" s="87"/>
      <c r="N51" s="87"/>
      <c r="O51" s="87"/>
      <c r="P51" s="87"/>
      <c r="Q51" s="87"/>
      <c r="R51" s="87"/>
      <c r="S51" s="87"/>
      <c r="T51" s="87"/>
      <c r="U51" s="59"/>
      <c r="V51" s="59"/>
      <c r="W51" s="59"/>
      <c r="X51" s="59"/>
      <c r="Y51" s="59"/>
      <c r="Z51" s="59"/>
    </row>
    <row r="52" spans="1:26" ht="12.75" customHeight="1" x14ac:dyDescent="0.2">
      <c r="A52" s="59"/>
      <c r="B52" s="87"/>
      <c r="C52" s="218"/>
      <c r="D52" s="87"/>
      <c r="E52" s="87"/>
      <c r="F52" s="87"/>
      <c r="G52" s="87"/>
      <c r="H52" s="87"/>
      <c r="I52" s="59"/>
      <c r="J52" s="87"/>
      <c r="K52" s="87"/>
      <c r="L52" s="87"/>
      <c r="M52" s="87"/>
      <c r="N52" s="87"/>
      <c r="O52" s="87"/>
      <c r="P52" s="87"/>
      <c r="Q52" s="87"/>
      <c r="R52" s="87"/>
      <c r="S52" s="87"/>
      <c r="T52" s="87"/>
      <c r="U52" s="59"/>
      <c r="V52" s="59"/>
      <c r="W52" s="59"/>
      <c r="X52" s="59"/>
      <c r="Y52" s="59"/>
      <c r="Z52" s="59"/>
    </row>
    <row r="53" spans="1:26" ht="12.75" customHeight="1" x14ac:dyDescent="0.2">
      <c r="A53" s="59"/>
      <c r="B53" s="87"/>
      <c r="C53" s="218"/>
      <c r="D53" s="87"/>
      <c r="E53" s="87"/>
      <c r="F53" s="87"/>
      <c r="G53" s="87"/>
      <c r="H53" s="87"/>
      <c r="I53" s="59"/>
      <c r="J53" s="87"/>
      <c r="K53" s="87"/>
      <c r="L53" s="87"/>
      <c r="M53" s="87"/>
      <c r="N53" s="87"/>
      <c r="O53" s="87"/>
      <c r="P53" s="87"/>
      <c r="Q53" s="87"/>
      <c r="R53" s="87"/>
      <c r="S53" s="87"/>
      <c r="T53" s="87"/>
      <c r="U53" s="59"/>
      <c r="V53" s="59"/>
      <c r="W53" s="59"/>
      <c r="X53" s="59"/>
      <c r="Y53" s="59"/>
      <c r="Z53" s="59"/>
    </row>
    <row r="54" spans="1:26" ht="12.75" customHeight="1" x14ac:dyDescent="0.2">
      <c r="A54" s="59"/>
      <c r="B54" s="87"/>
      <c r="C54" s="218"/>
      <c r="D54" s="87"/>
      <c r="E54" s="87"/>
      <c r="F54" s="87"/>
      <c r="G54" s="87"/>
      <c r="H54" s="87"/>
      <c r="I54" s="59"/>
      <c r="J54" s="87"/>
      <c r="K54" s="87"/>
      <c r="L54" s="87"/>
      <c r="M54" s="87"/>
      <c r="N54" s="87"/>
      <c r="O54" s="87"/>
      <c r="P54" s="87"/>
      <c r="Q54" s="87"/>
      <c r="R54" s="87"/>
      <c r="S54" s="87"/>
      <c r="T54" s="87"/>
      <c r="U54" s="59"/>
      <c r="V54" s="59"/>
      <c r="W54" s="59"/>
      <c r="X54" s="59"/>
      <c r="Y54" s="59"/>
      <c r="Z54" s="59"/>
    </row>
    <row r="55" spans="1:26" ht="12.75" customHeight="1" x14ac:dyDescent="0.2">
      <c r="A55" s="59"/>
      <c r="B55" s="87"/>
      <c r="C55" s="218"/>
      <c r="D55" s="87"/>
      <c r="E55" s="87"/>
      <c r="F55" s="87"/>
      <c r="G55" s="87"/>
      <c r="H55" s="87"/>
      <c r="I55" s="59"/>
      <c r="J55" s="87"/>
      <c r="K55" s="87"/>
      <c r="L55" s="87"/>
      <c r="M55" s="87"/>
      <c r="N55" s="87"/>
      <c r="O55" s="87"/>
      <c r="P55" s="87"/>
      <c r="Q55" s="87"/>
      <c r="R55" s="87"/>
      <c r="S55" s="87"/>
      <c r="T55" s="87"/>
      <c r="U55" s="59"/>
      <c r="V55" s="59"/>
      <c r="W55" s="59"/>
      <c r="X55" s="59"/>
      <c r="Y55" s="59"/>
      <c r="Z55" s="59"/>
    </row>
    <row r="56" spans="1:26" ht="12.75" customHeight="1" x14ac:dyDescent="0.2">
      <c r="A56" s="59"/>
      <c r="B56" s="87"/>
      <c r="C56" s="218"/>
      <c r="D56" s="87"/>
      <c r="E56" s="87"/>
      <c r="F56" s="87"/>
      <c r="G56" s="87"/>
      <c r="H56" s="87"/>
      <c r="I56" s="59"/>
      <c r="J56" s="87"/>
      <c r="K56" s="87"/>
      <c r="L56" s="87"/>
      <c r="M56" s="87"/>
      <c r="N56" s="87"/>
      <c r="O56" s="87"/>
      <c r="P56" s="87"/>
      <c r="Q56" s="87"/>
      <c r="R56" s="87"/>
      <c r="S56" s="87"/>
      <c r="T56" s="87"/>
      <c r="U56" s="59"/>
      <c r="V56" s="59"/>
      <c r="W56" s="59"/>
      <c r="X56" s="59"/>
      <c r="Y56" s="59"/>
      <c r="Z56" s="59"/>
    </row>
    <row r="57" spans="1:26" ht="12.75" customHeight="1" x14ac:dyDescent="0.2">
      <c r="A57" s="59"/>
      <c r="B57" s="87"/>
      <c r="C57" s="218"/>
      <c r="D57" s="87"/>
      <c r="E57" s="87"/>
      <c r="F57" s="87"/>
      <c r="G57" s="87"/>
      <c r="H57" s="87"/>
      <c r="I57" s="59"/>
      <c r="J57" s="87"/>
      <c r="K57" s="87"/>
      <c r="L57" s="87"/>
      <c r="M57" s="87"/>
      <c r="N57" s="87"/>
      <c r="O57" s="87"/>
      <c r="P57" s="87"/>
      <c r="Q57" s="87"/>
      <c r="R57" s="87"/>
      <c r="S57" s="87"/>
      <c r="T57" s="87"/>
      <c r="U57" s="59"/>
      <c r="V57" s="59"/>
      <c r="W57" s="59"/>
      <c r="X57" s="59"/>
      <c r="Y57" s="59"/>
      <c r="Z57" s="59"/>
    </row>
    <row r="58" spans="1:26" ht="12.75" customHeight="1" x14ac:dyDescent="0.2">
      <c r="A58" s="59"/>
      <c r="B58" s="87"/>
      <c r="C58" s="218"/>
      <c r="D58" s="87"/>
      <c r="E58" s="87"/>
      <c r="F58" s="87"/>
      <c r="G58" s="87"/>
      <c r="H58" s="87"/>
      <c r="I58" s="59"/>
      <c r="J58" s="87"/>
      <c r="K58" s="87"/>
      <c r="L58" s="87"/>
      <c r="M58" s="87"/>
      <c r="N58" s="87"/>
      <c r="O58" s="87"/>
      <c r="P58" s="87"/>
      <c r="Q58" s="87"/>
      <c r="R58" s="87"/>
      <c r="S58" s="87"/>
      <c r="T58" s="87"/>
      <c r="U58" s="59"/>
      <c r="V58" s="59"/>
      <c r="W58" s="59"/>
      <c r="X58" s="59"/>
      <c r="Y58" s="59"/>
      <c r="Z58" s="59"/>
    </row>
    <row r="59" spans="1:26" ht="12.75" customHeight="1" x14ac:dyDescent="0.2">
      <c r="A59" s="59"/>
      <c r="B59" s="87"/>
      <c r="C59" s="218"/>
      <c r="D59" s="87"/>
      <c r="E59" s="87"/>
      <c r="F59" s="87"/>
      <c r="G59" s="87"/>
      <c r="H59" s="87"/>
      <c r="I59" s="59"/>
      <c r="J59" s="87"/>
      <c r="K59" s="87"/>
      <c r="L59" s="87"/>
      <c r="M59" s="87"/>
      <c r="N59" s="87"/>
      <c r="O59" s="87"/>
      <c r="P59" s="87"/>
      <c r="Q59" s="87"/>
      <c r="R59" s="87"/>
      <c r="S59" s="87"/>
      <c r="T59" s="87"/>
      <c r="U59" s="59"/>
      <c r="V59" s="59"/>
      <c r="W59" s="59"/>
      <c r="X59" s="59"/>
      <c r="Y59" s="59"/>
      <c r="Z59" s="59"/>
    </row>
    <row r="60" spans="1:26" ht="12.75" customHeight="1" x14ac:dyDescent="0.2">
      <c r="A60" s="59"/>
      <c r="B60" s="87"/>
      <c r="C60" s="218"/>
      <c r="D60" s="87"/>
      <c r="E60" s="87"/>
      <c r="F60" s="87"/>
      <c r="G60" s="87"/>
      <c r="H60" s="87"/>
      <c r="I60" s="59"/>
      <c r="J60" s="87"/>
      <c r="K60" s="87"/>
      <c r="L60" s="87"/>
      <c r="M60" s="87"/>
      <c r="N60" s="87"/>
      <c r="O60" s="87"/>
      <c r="P60" s="87"/>
      <c r="Q60" s="87"/>
      <c r="R60" s="87"/>
      <c r="S60" s="87"/>
      <c r="T60" s="87"/>
      <c r="U60" s="59"/>
      <c r="V60" s="59"/>
      <c r="W60" s="59"/>
      <c r="X60" s="59"/>
      <c r="Y60" s="59"/>
      <c r="Z60" s="59"/>
    </row>
    <row r="61" spans="1:26" ht="12.75" customHeight="1" x14ac:dyDescent="0.2">
      <c r="A61" s="59"/>
      <c r="B61" s="87"/>
      <c r="C61" s="218"/>
      <c r="D61" s="87"/>
      <c r="E61" s="87"/>
      <c r="F61" s="87"/>
      <c r="G61" s="87"/>
      <c r="H61" s="87"/>
      <c r="I61" s="59"/>
      <c r="J61" s="87"/>
      <c r="K61" s="87"/>
      <c r="L61" s="87"/>
      <c r="M61" s="87"/>
      <c r="N61" s="87"/>
      <c r="O61" s="87"/>
      <c r="P61" s="87"/>
      <c r="Q61" s="87"/>
      <c r="R61" s="87"/>
      <c r="S61" s="87"/>
      <c r="T61" s="87"/>
      <c r="U61" s="59"/>
      <c r="V61" s="59"/>
      <c r="W61" s="59"/>
      <c r="X61" s="59"/>
      <c r="Y61" s="59"/>
      <c r="Z61" s="59"/>
    </row>
    <row r="62" spans="1:26" ht="12.75" customHeight="1" x14ac:dyDescent="0.2">
      <c r="A62" s="59"/>
      <c r="B62" s="87"/>
      <c r="C62" s="218"/>
      <c r="D62" s="87"/>
      <c r="E62" s="87"/>
      <c r="F62" s="87"/>
      <c r="G62" s="87"/>
      <c r="H62" s="87"/>
      <c r="I62" s="59"/>
      <c r="J62" s="87"/>
      <c r="K62" s="87"/>
      <c r="L62" s="87"/>
      <c r="M62" s="87"/>
      <c r="N62" s="87"/>
      <c r="O62" s="87"/>
      <c r="P62" s="87"/>
      <c r="Q62" s="87"/>
      <c r="R62" s="87"/>
      <c r="S62" s="87"/>
      <c r="T62" s="87"/>
      <c r="U62" s="59"/>
      <c r="V62" s="59"/>
      <c r="W62" s="59"/>
      <c r="X62" s="59"/>
      <c r="Y62" s="59"/>
      <c r="Z62" s="59"/>
    </row>
    <row r="63" spans="1:26" ht="12.75" customHeight="1" x14ac:dyDescent="0.2">
      <c r="A63" s="59"/>
      <c r="B63" s="87"/>
      <c r="C63" s="218"/>
      <c r="D63" s="87"/>
      <c r="E63" s="87"/>
      <c r="F63" s="87"/>
      <c r="G63" s="87"/>
      <c r="H63" s="87"/>
      <c r="I63" s="59"/>
      <c r="J63" s="87"/>
      <c r="K63" s="87"/>
      <c r="L63" s="87"/>
      <c r="M63" s="87"/>
      <c r="N63" s="87"/>
      <c r="O63" s="87"/>
      <c r="P63" s="87"/>
      <c r="Q63" s="87"/>
      <c r="R63" s="87"/>
      <c r="S63" s="87"/>
      <c r="T63" s="87"/>
      <c r="U63" s="59"/>
      <c r="V63" s="59"/>
      <c r="W63" s="59"/>
      <c r="X63" s="59"/>
      <c r="Y63" s="59"/>
      <c r="Z63" s="59"/>
    </row>
    <row r="64" spans="1:26" ht="12.75" customHeight="1" x14ac:dyDescent="0.2">
      <c r="A64" s="59"/>
      <c r="B64" s="87"/>
      <c r="C64" s="218"/>
      <c r="D64" s="87"/>
      <c r="E64" s="87"/>
      <c r="F64" s="87"/>
      <c r="G64" s="87"/>
      <c r="H64" s="87"/>
      <c r="I64" s="59"/>
      <c r="J64" s="87"/>
      <c r="K64" s="87"/>
      <c r="L64" s="87"/>
      <c r="M64" s="87"/>
      <c r="N64" s="87"/>
      <c r="O64" s="87"/>
      <c r="P64" s="87"/>
      <c r="Q64" s="87"/>
      <c r="R64" s="87"/>
      <c r="S64" s="87"/>
      <c r="T64" s="87"/>
      <c r="U64" s="59"/>
      <c r="V64" s="59"/>
      <c r="W64" s="59"/>
      <c r="X64" s="59"/>
      <c r="Y64" s="59"/>
      <c r="Z64" s="59"/>
    </row>
    <row r="65" spans="1:26" ht="12.75" customHeight="1" x14ac:dyDescent="0.2">
      <c r="A65" s="59"/>
      <c r="B65" s="87"/>
      <c r="C65" s="218"/>
      <c r="D65" s="87"/>
      <c r="E65" s="87"/>
      <c r="F65" s="87"/>
      <c r="G65" s="87"/>
      <c r="H65" s="87"/>
      <c r="I65" s="59"/>
      <c r="J65" s="87"/>
      <c r="K65" s="87"/>
      <c r="L65" s="87"/>
      <c r="M65" s="87"/>
      <c r="N65" s="87"/>
      <c r="O65" s="87"/>
      <c r="P65" s="87"/>
      <c r="Q65" s="87"/>
      <c r="R65" s="87"/>
      <c r="S65" s="87"/>
      <c r="T65" s="87"/>
      <c r="U65" s="59"/>
      <c r="V65" s="59"/>
      <c r="W65" s="59"/>
      <c r="X65" s="59"/>
      <c r="Y65" s="59"/>
      <c r="Z65" s="59"/>
    </row>
    <row r="66" spans="1:26" ht="12.75" customHeight="1" x14ac:dyDescent="0.2">
      <c r="A66" s="59"/>
      <c r="B66" s="87"/>
      <c r="C66" s="218"/>
      <c r="D66" s="87"/>
      <c r="E66" s="87"/>
      <c r="F66" s="87"/>
      <c r="G66" s="87"/>
      <c r="H66" s="87"/>
      <c r="I66" s="59"/>
      <c r="J66" s="87"/>
      <c r="K66" s="87"/>
      <c r="L66" s="87"/>
      <c r="M66" s="87"/>
      <c r="N66" s="87"/>
      <c r="O66" s="87"/>
      <c r="P66" s="87"/>
      <c r="Q66" s="87"/>
      <c r="R66" s="87"/>
      <c r="S66" s="87"/>
      <c r="T66" s="87"/>
      <c r="U66" s="59"/>
      <c r="V66" s="59"/>
      <c r="W66" s="59"/>
      <c r="X66" s="59"/>
      <c r="Y66" s="59"/>
      <c r="Z66" s="59"/>
    </row>
    <row r="67" spans="1:26" ht="12.75" customHeight="1" x14ac:dyDescent="0.2">
      <c r="A67" s="59"/>
      <c r="B67" s="87"/>
      <c r="C67" s="218"/>
      <c r="D67" s="87"/>
      <c r="E67" s="87"/>
      <c r="F67" s="87"/>
      <c r="G67" s="87"/>
      <c r="H67" s="87"/>
      <c r="I67" s="59"/>
      <c r="J67" s="87"/>
      <c r="K67" s="87"/>
      <c r="L67" s="87"/>
      <c r="M67" s="87"/>
      <c r="N67" s="87"/>
      <c r="O67" s="87"/>
      <c r="P67" s="87"/>
      <c r="Q67" s="87"/>
      <c r="R67" s="87"/>
      <c r="S67" s="87"/>
      <c r="T67" s="87"/>
      <c r="U67" s="59"/>
      <c r="V67" s="59"/>
      <c r="W67" s="59"/>
      <c r="X67" s="59"/>
      <c r="Y67" s="59"/>
      <c r="Z67" s="59"/>
    </row>
    <row r="68" spans="1:26" ht="12.75" customHeight="1" x14ac:dyDescent="0.2">
      <c r="A68" s="59"/>
      <c r="B68" s="87"/>
      <c r="C68" s="218"/>
      <c r="D68" s="87"/>
      <c r="E68" s="87"/>
      <c r="F68" s="87"/>
      <c r="G68" s="87"/>
      <c r="H68" s="87"/>
      <c r="I68" s="59"/>
      <c r="J68" s="87"/>
      <c r="K68" s="87"/>
      <c r="L68" s="87"/>
      <c r="M68" s="87"/>
      <c r="N68" s="87"/>
      <c r="O68" s="87"/>
      <c r="P68" s="87"/>
      <c r="Q68" s="87"/>
      <c r="R68" s="87"/>
      <c r="S68" s="87"/>
      <c r="T68" s="87"/>
      <c r="U68" s="59"/>
      <c r="V68" s="59"/>
      <c r="W68" s="59"/>
      <c r="X68" s="59"/>
      <c r="Y68" s="59"/>
      <c r="Z68" s="59"/>
    </row>
    <row r="69" spans="1:26" ht="12.75" customHeight="1" x14ac:dyDescent="0.2">
      <c r="A69" s="59"/>
      <c r="B69" s="87"/>
      <c r="C69" s="218"/>
      <c r="D69" s="87"/>
      <c r="E69" s="87"/>
      <c r="F69" s="87"/>
      <c r="G69" s="87"/>
      <c r="H69" s="87"/>
      <c r="I69" s="59"/>
      <c r="J69" s="87"/>
      <c r="K69" s="87"/>
      <c r="L69" s="87"/>
      <c r="M69" s="87"/>
      <c r="N69" s="87"/>
      <c r="O69" s="87"/>
      <c r="P69" s="87"/>
      <c r="Q69" s="87"/>
      <c r="R69" s="87"/>
      <c r="S69" s="87"/>
      <c r="T69" s="87"/>
      <c r="U69" s="59"/>
      <c r="V69" s="59"/>
      <c r="W69" s="59"/>
      <c r="X69" s="59"/>
      <c r="Y69" s="59"/>
      <c r="Z69" s="59"/>
    </row>
    <row r="70" spans="1:26" ht="12.75" customHeight="1" x14ac:dyDescent="0.2">
      <c r="A70" s="59"/>
      <c r="B70" s="87"/>
      <c r="C70" s="218"/>
      <c r="D70" s="87"/>
      <c r="E70" s="87"/>
      <c r="F70" s="87"/>
      <c r="G70" s="87"/>
      <c r="H70" s="87"/>
      <c r="I70" s="59"/>
      <c r="J70" s="87"/>
      <c r="K70" s="87"/>
      <c r="L70" s="87"/>
      <c r="M70" s="87"/>
      <c r="N70" s="87"/>
      <c r="O70" s="87"/>
      <c r="P70" s="87"/>
      <c r="Q70" s="87"/>
      <c r="R70" s="87"/>
      <c r="S70" s="87"/>
      <c r="T70" s="87"/>
      <c r="U70" s="59"/>
      <c r="V70" s="59"/>
      <c r="W70" s="59"/>
      <c r="X70" s="59"/>
      <c r="Y70" s="59"/>
      <c r="Z70" s="59"/>
    </row>
    <row r="71" spans="1:26" ht="12.75" customHeight="1" x14ac:dyDescent="0.2">
      <c r="A71" s="59"/>
      <c r="B71" s="87"/>
      <c r="C71" s="218"/>
      <c r="D71" s="87"/>
      <c r="E71" s="87"/>
      <c r="F71" s="87"/>
      <c r="G71" s="87"/>
      <c r="H71" s="87"/>
      <c r="I71" s="59"/>
      <c r="J71" s="87"/>
      <c r="K71" s="87"/>
      <c r="L71" s="87"/>
      <c r="M71" s="87"/>
      <c r="N71" s="87"/>
      <c r="O71" s="87"/>
      <c r="P71" s="87"/>
      <c r="Q71" s="87"/>
      <c r="R71" s="87"/>
      <c r="S71" s="87"/>
      <c r="T71" s="87"/>
      <c r="U71" s="59"/>
      <c r="V71" s="59"/>
      <c r="W71" s="59"/>
      <c r="X71" s="59"/>
      <c r="Y71" s="59"/>
      <c r="Z71" s="59"/>
    </row>
    <row r="72" spans="1:26" ht="12.75" customHeight="1" x14ac:dyDescent="0.2">
      <c r="A72" s="59"/>
      <c r="B72" s="87"/>
      <c r="C72" s="218"/>
      <c r="D72" s="87"/>
      <c r="E72" s="87"/>
      <c r="F72" s="87"/>
      <c r="G72" s="87"/>
      <c r="H72" s="87"/>
      <c r="I72" s="59"/>
      <c r="J72" s="87"/>
      <c r="K72" s="87"/>
      <c r="L72" s="87"/>
      <c r="M72" s="87"/>
      <c r="N72" s="87"/>
      <c r="O72" s="87"/>
      <c r="P72" s="87"/>
      <c r="Q72" s="87"/>
      <c r="R72" s="87"/>
      <c r="S72" s="87"/>
      <c r="T72" s="87"/>
      <c r="U72" s="59"/>
      <c r="V72" s="59"/>
      <c r="W72" s="59"/>
      <c r="X72" s="59"/>
      <c r="Y72" s="59"/>
      <c r="Z72" s="59"/>
    </row>
    <row r="73" spans="1:26" ht="12.75" customHeight="1" x14ac:dyDescent="0.2">
      <c r="A73" s="59"/>
      <c r="B73" s="87"/>
      <c r="C73" s="218"/>
      <c r="D73" s="87"/>
      <c r="E73" s="87"/>
      <c r="F73" s="87"/>
      <c r="G73" s="87"/>
      <c r="H73" s="87"/>
      <c r="I73" s="59"/>
      <c r="J73" s="87"/>
      <c r="K73" s="87"/>
      <c r="L73" s="87"/>
      <c r="M73" s="87"/>
      <c r="N73" s="87"/>
      <c r="O73" s="87"/>
      <c r="P73" s="87"/>
      <c r="Q73" s="87"/>
      <c r="R73" s="87"/>
      <c r="S73" s="87"/>
      <c r="T73" s="87"/>
      <c r="U73" s="59"/>
      <c r="V73" s="59"/>
      <c r="W73" s="59"/>
      <c r="X73" s="59"/>
      <c r="Y73" s="59"/>
      <c r="Z73" s="59"/>
    </row>
    <row r="74" spans="1:26" ht="12.75" customHeight="1" x14ac:dyDescent="0.2">
      <c r="A74" s="59"/>
      <c r="B74" s="87"/>
      <c r="C74" s="218"/>
      <c r="D74" s="87"/>
      <c r="E74" s="87"/>
      <c r="F74" s="87"/>
      <c r="G74" s="87"/>
      <c r="H74" s="87"/>
      <c r="I74" s="59"/>
      <c r="J74" s="87"/>
      <c r="K74" s="87"/>
      <c r="L74" s="87"/>
      <c r="M74" s="87"/>
      <c r="N74" s="87"/>
      <c r="O74" s="87"/>
      <c r="P74" s="87"/>
      <c r="Q74" s="87"/>
      <c r="R74" s="87"/>
      <c r="S74" s="87"/>
      <c r="T74" s="87"/>
      <c r="U74" s="59"/>
      <c r="V74" s="59"/>
      <c r="W74" s="59"/>
      <c r="X74" s="59"/>
      <c r="Y74" s="59"/>
      <c r="Z74" s="59"/>
    </row>
    <row r="75" spans="1:26" ht="12.75" customHeight="1" x14ac:dyDescent="0.2">
      <c r="A75" s="59"/>
      <c r="B75" s="87"/>
      <c r="C75" s="218"/>
      <c r="D75" s="87"/>
      <c r="E75" s="87"/>
      <c r="F75" s="87"/>
      <c r="G75" s="87"/>
      <c r="H75" s="87"/>
      <c r="I75" s="59"/>
      <c r="J75" s="87"/>
      <c r="K75" s="87"/>
      <c r="L75" s="87"/>
      <c r="M75" s="87"/>
      <c r="N75" s="87"/>
      <c r="O75" s="87"/>
      <c r="P75" s="87"/>
      <c r="Q75" s="87"/>
      <c r="R75" s="87"/>
      <c r="S75" s="87"/>
      <c r="T75" s="87"/>
      <c r="U75" s="59"/>
      <c r="V75" s="59"/>
      <c r="W75" s="59"/>
      <c r="X75" s="59"/>
      <c r="Y75" s="59"/>
      <c r="Z75" s="59"/>
    </row>
    <row r="76" spans="1:26" ht="12.75" customHeight="1" x14ac:dyDescent="0.2">
      <c r="A76" s="59"/>
      <c r="B76" s="87"/>
      <c r="C76" s="218"/>
      <c r="D76" s="87"/>
      <c r="E76" s="87"/>
      <c r="F76" s="87"/>
      <c r="G76" s="87"/>
      <c r="H76" s="87"/>
      <c r="I76" s="59"/>
      <c r="J76" s="87"/>
      <c r="K76" s="87"/>
      <c r="L76" s="87"/>
      <c r="M76" s="87"/>
      <c r="N76" s="87"/>
      <c r="O76" s="87"/>
      <c r="P76" s="87"/>
      <c r="Q76" s="87"/>
      <c r="R76" s="87"/>
      <c r="S76" s="87"/>
      <c r="T76" s="87"/>
      <c r="U76" s="59"/>
      <c r="V76" s="59"/>
      <c r="W76" s="59"/>
      <c r="X76" s="59"/>
      <c r="Y76" s="59"/>
      <c r="Z76" s="59"/>
    </row>
    <row r="77" spans="1:26" ht="12.75" customHeight="1" x14ac:dyDescent="0.2">
      <c r="A77" s="59"/>
      <c r="B77" s="87"/>
      <c r="C77" s="218"/>
      <c r="D77" s="87"/>
      <c r="E77" s="87"/>
      <c r="F77" s="87"/>
      <c r="G77" s="87"/>
      <c r="H77" s="87"/>
      <c r="I77" s="59"/>
      <c r="J77" s="87"/>
      <c r="K77" s="87"/>
      <c r="L77" s="87"/>
      <c r="M77" s="87"/>
      <c r="N77" s="87"/>
      <c r="O77" s="87"/>
      <c r="P77" s="87"/>
      <c r="Q77" s="87"/>
      <c r="R77" s="87"/>
      <c r="S77" s="87"/>
      <c r="T77" s="87"/>
      <c r="U77" s="59"/>
      <c r="V77" s="59"/>
      <c r="W77" s="59"/>
      <c r="X77" s="59"/>
      <c r="Y77" s="59"/>
      <c r="Z77" s="59"/>
    </row>
    <row r="78" spans="1:26" ht="12.75" customHeight="1" x14ac:dyDescent="0.2">
      <c r="A78" s="59"/>
      <c r="B78" s="87"/>
      <c r="C78" s="218"/>
      <c r="D78" s="87"/>
      <c r="E78" s="87"/>
      <c r="F78" s="87"/>
      <c r="G78" s="87"/>
      <c r="H78" s="87"/>
      <c r="I78" s="59"/>
      <c r="J78" s="87"/>
      <c r="K78" s="87"/>
      <c r="L78" s="87"/>
      <c r="M78" s="87"/>
      <c r="N78" s="87"/>
      <c r="O78" s="87"/>
      <c r="P78" s="87"/>
      <c r="Q78" s="87"/>
      <c r="R78" s="87"/>
      <c r="S78" s="87"/>
      <c r="T78" s="87"/>
      <c r="U78" s="59"/>
      <c r="V78" s="59"/>
      <c r="W78" s="59"/>
      <c r="X78" s="59"/>
      <c r="Y78" s="59"/>
      <c r="Z78" s="59"/>
    </row>
    <row r="79" spans="1:26" ht="12.75" customHeight="1" x14ac:dyDescent="0.2">
      <c r="A79" s="59"/>
      <c r="B79" s="87"/>
      <c r="C79" s="218"/>
      <c r="D79" s="87"/>
      <c r="E79" s="87"/>
      <c r="F79" s="87"/>
      <c r="G79" s="87"/>
      <c r="H79" s="87"/>
      <c r="I79" s="59"/>
      <c r="J79" s="87"/>
      <c r="K79" s="87"/>
      <c r="L79" s="87"/>
      <c r="M79" s="87"/>
      <c r="N79" s="87"/>
      <c r="O79" s="87"/>
      <c r="P79" s="87"/>
      <c r="Q79" s="87"/>
      <c r="R79" s="87"/>
      <c r="S79" s="87"/>
      <c r="T79" s="87"/>
      <c r="U79" s="59"/>
      <c r="V79" s="59"/>
      <c r="W79" s="59"/>
      <c r="X79" s="59"/>
      <c r="Y79" s="59"/>
      <c r="Z79" s="59"/>
    </row>
    <row r="80" spans="1:26" ht="12.75" customHeight="1" x14ac:dyDescent="0.2">
      <c r="A80" s="59"/>
      <c r="B80" s="87"/>
      <c r="C80" s="218"/>
      <c r="D80" s="87"/>
      <c r="E80" s="87"/>
      <c r="F80" s="87"/>
      <c r="G80" s="87"/>
      <c r="H80" s="87"/>
      <c r="I80" s="59"/>
      <c r="J80" s="87"/>
      <c r="K80" s="87"/>
      <c r="L80" s="87"/>
      <c r="M80" s="87"/>
      <c r="N80" s="87"/>
      <c r="O80" s="87"/>
      <c r="P80" s="87"/>
      <c r="Q80" s="87"/>
      <c r="R80" s="87"/>
      <c r="S80" s="87"/>
      <c r="T80" s="87"/>
      <c r="U80" s="59"/>
      <c r="V80" s="59"/>
      <c r="W80" s="59"/>
      <c r="X80" s="59"/>
      <c r="Y80" s="59"/>
      <c r="Z80" s="59"/>
    </row>
    <row r="81" spans="1:26" ht="12.75" customHeight="1" x14ac:dyDescent="0.2">
      <c r="A81" s="59"/>
      <c r="B81" s="87"/>
      <c r="C81" s="218"/>
      <c r="D81" s="87"/>
      <c r="E81" s="87"/>
      <c r="F81" s="87"/>
      <c r="G81" s="87"/>
      <c r="H81" s="87"/>
      <c r="I81" s="59"/>
      <c r="J81" s="87"/>
      <c r="K81" s="87"/>
      <c r="L81" s="87"/>
      <c r="M81" s="87"/>
      <c r="N81" s="87"/>
      <c r="O81" s="87"/>
      <c r="P81" s="87"/>
      <c r="Q81" s="87"/>
      <c r="R81" s="87"/>
      <c r="S81" s="87"/>
      <c r="T81" s="87"/>
      <c r="U81" s="59"/>
      <c r="V81" s="59"/>
      <c r="W81" s="59"/>
      <c r="X81" s="59"/>
      <c r="Y81" s="59"/>
      <c r="Z81" s="59"/>
    </row>
    <row r="82" spans="1:26" ht="12.75" customHeight="1" x14ac:dyDescent="0.2">
      <c r="A82" s="59"/>
      <c r="B82" s="87"/>
      <c r="C82" s="218"/>
      <c r="D82" s="87"/>
      <c r="E82" s="87"/>
      <c r="F82" s="87"/>
      <c r="G82" s="87"/>
      <c r="H82" s="87"/>
      <c r="I82" s="59"/>
      <c r="J82" s="87"/>
      <c r="K82" s="87"/>
      <c r="L82" s="87"/>
      <c r="M82" s="87"/>
      <c r="N82" s="87"/>
      <c r="O82" s="87"/>
      <c r="P82" s="87"/>
      <c r="Q82" s="87"/>
      <c r="R82" s="87"/>
      <c r="S82" s="87"/>
      <c r="T82" s="87"/>
      <c r="U82" s="59"/>
      <c r="V82" s="59"/>
      <c r="W82" s="59"/>
      <c r="X82" s="59"/>
      <c r="Y82" s="59"/>
      <c r="Z82" s="59"/>
    </row>
    <row r="83" spans="1:26" ht="12.75" customHeight="1" x14ac:dyDescent="0.2">
      <c r="A83" s="59"/>
      <c r="B83" s="87"/>
      <c r="C83" s="218"/>
      <c r="D83" s="87"/>
      <c r="E83" s="87"/>
      <c r="F83" s="87"/>
      <c r="G83" s="87"/>
      <c r="H83" s="87"/>
      <c r="I83" s="59"/>
      <c r="J83" s="87"/>
      <c r="K83" s="87"/>
      <c r="L83" s="87"/>
      <c r="M83" s="87"/>
      <c r="N83" s="87"/>
      <c r="O83" s="87"/>
      <c r="P83" s="87"/>
      <c r="Q83" s="87"/>
      <c r="R83" s="87"/>
      <c r="S83" s="87"/>
      <c r="T83" s="87"/>
      <c r="U83" s="59"/>
      <c r="V83" s="59"/>
      <c r="W83" s="59"/>
      <c r="X83" s="59"/>
      <c r="Y83" s="59"/>
      <c r="Z83" s="59"/>
    </row>
    <row r="84" spans="1:26" ht="12.75" customHeight="1" x14ac:dyDescent="0.2">
      <c r="A84" s="59"/>
      <c r="B84" s="87"/>
      <c r="C84" s="218"/>
      <c r="D84" s="87"/>
      <c r="E84" s="87"/>
      <c r="F84" s="87"/>
      <c r="G84" s="87"/>
      <c r="H84" s="87"/>
      <c r="I84" s="59"/>
      <c r="J84" s="87"/>
      <c r="K84" s="87"/>
      <c r="L84" s="87"/>
      <c r="M84" s="87"/>
      <c r="N84" s="87"/>
      <c r="O84" s="87"/>
      <c r="P84" s="87"/>
      <c r="Q84" s="87"/>
      <c r="R84" s="87"/>
      <c r="S84" s="87"/>
      <c r="T84" s="87"/>
      <c r="U84" s="59"/>
      <c r="V84" s="59"/>
      <c r="W84" s="59"/>
      <c r="X84" s="59"/>
      <c r="Y84" s="59"/>
      <c r="Z84" s="59"/>
    </row>
    <row r="85" spans="1:26" ht="12.75" customHeight="1" x14ac:dyDescent="0.2">
      <c r="A85" s="59"/>
      <c r="B85" s="87"/>
      <c r="C85" s="218"/>
      <c r="D85" s="87"/>
      <c r="E85" s="87"/>
      <c r="F85" s="87"/>
      <c r="G85" s="87"/>
      <c r="H85" s="87"/>
      <c r="I85" s="59"/>
      <c r="J85" s="87"/>
      <c r="K85" s="87"/>
      <c r="L85" s="87"/>
      <c r="M85" s="87"/>
      <c r="N85" s="87"/>
      <c r="O85" s="87"/>
      <c r="P85" s="87"/>
      <c r="Q85" s="87"/>
      <c r="R85" s="87"/>
      <c r="S85" s="87"/>
      <c r="T85" s="87"/>
      <c r="U85" s="59"/>
      <c r="V85" s="59"/>
      <c r="W85" s="59"/>
      <c r="X85" s="59"/>
      <c r="Y85" s="59"/>
      <c r="Z85" s="59"/>
    </row>
    <row r="86" spans="1:26" ht="12.75" customHeight="1" x14ac:dyDescent="0.2">
      <c r="A86" s="59"/>
      <c r="B86" s="87"/>
      <c r="C86" s="218"/>
      <c r="D86" s="87"/>
      <c r="E86" s="87"/>
      <c r="F86" s="87"/>
      <c r="G86" s="87"/>
      <c r="H86" s="87"/>
      <c r="I86" s="59"/>
      <c r="J86" s="87"/>
      <c r="K86" s="87"/>
      <c r="L86" s="87"/>
      <c r="M86" s="87"/>
      <c r="N86" s="87"/>
      <c r="O86" s="87"/>
      <c r="P86" s="87"/>
      <c r="Q86" s="87"/>
      <c r="R86" s="87"/>
      <c r="S86" s="87"/>
      <c r="T86" s="87"/>
      <c r="U86" s="59"/>
      <c r="V86" s="59"/>
      <c r="W86" s="59"/>
      <c r="X86" s="59"/>
      <c r="Y86" s="59"/>
      <c r="Z86" s="59"/>
    </row>
    <row r="87" spans="1:26" ht="12.75" customHeight="1" x14ac:dyDescent="0.2">
      <c r="A87" s="59"/>
      <c r="B87" s="87"/>
      <c r="C87" s="218"/>
      <c r="D87" s="87"/>
      <c r="E87" s="87"/>
      <c r="F87" s="87"/>
      <c r="G87" s="87"/>
      <c r="H87" s="87"/>
      <c r="I87" s="59"/>
      <c r="J87" s="87"/>
      <c r="K87" s="87"/>
      <c r="L87" s="87"/>
      <c r="M87" s="87"/>
      <c r="N87" s="87"/>
      <c r="O87" s="87"/>
      <c r="P87" s="87"/>
      <c r="Q87" s="87"/>
      <c r="R87" s="87"/>
      <c r="S87" s="87"/>
      <c r="T87" s="87"/>
      <c r="U87" s="59"/>
      <c r="V87" s="59"/>
      <c r="W87" s="59"/>
      <c r="X87" s="59"/>
      <c r="Y87" s="59"/>
      <c r="Z87" s="59"/>
    </row>
    <row r="88" spans="1:26" ht="12.75" customHeight="1" x14ac:dyDescent="0.2">
      <c r="A88" s="59"/>
      <c r="B88" s="87"/>
      <c r="C88" s="218"/>
      <c r="D88" s="87"/>
      <c r="E88" s="87"/>
      <c r="F88" s="87"/>
      <c r="G88" s="87"/>
      <c r="H88" s="87"/>
      <c r="I88" s="59"/>
      <c r="J88" s="87"/>
      <c r="K88" s="87"/>
      <c r="L88" s="87"/>
      <c r="M88" s="87"/>
      <c r="N88" s="87"/>
      <c r="O88" s="87"/>
      <c r="P88" s="87"/>
      <c r="Q88" s="87"/>
      <c r="R88" s="87"/>
      <c r="S88" s="87"/>
      <c r="T88" s="87"/>
      <c r="U88" s="59"/>
      <c r="V88" s="59"/>
      <c r="W88" s="59"/>
      <c r="X88" s="59"/>
      <c r="Y88" s="59"/>
      <c r="Z88" s="59"/>
    </row>
    <row r="89" spans="1:26" ht="12.75" customHeight="1" x14ac:dyDescent="0.2">
      <c r="A89" s="59"/>
      <c r="B89" s="87"/>
      <c r="C89" s="218"/>
      <c r="D89" s="87"/>
      <c r="E89" s="87"/>
      <c r="F89" s="87"/>
      <c r="G89" s="87"/>
      <c r="H89" s="87"/>
      <c r="I89" s="59"/>
      <c r="J89" s="87"/>
      <c r="K89" s="87"/>
      <c r="L89" s="87"/>
      <c r="M89" s="87"/>
      <c r="N89" s="87"/>
      <c r="O89" s="87"/>
      <c r="P89" s="87"/>
      <c r="Q89" s="87"/>
      <c r="R89" s="87"/>
      <c r="S89" s="87"/>
      <c r="T89" s="87"/>
      <c r="U89" s="59"/>
      <c r="V89" s="59"/>
      <c r="W89" s="59"/>
      <c r="X89" s="59"/>
      <c r="Y89" s="59"/>
      <c r="Z89" s="59"/>
    </row>
    <row r="90" spans="1:26" ht="12.75" customHeight="1" x14ac:dyDescent="0.2">
      <c r="A90" s="59"/>
      <c r="B90" s="87"/>
      <c r="C90" s="218"/>
      <c r="D90" s="87"/>
      <c r="E90" s="87"/>
      <c r="F90" s="87"/>
      <c r="G90" s="87"/>
      <c r="H90" s="87"/>
      <c r="I90" s="59"/>
      <c r="J90" s="87"/>
      <c r="K90" s="87"/>
      <c r="L90" s="87"/>
      <c r="M90" s="87"/>
      <c r="N90" s="87"/>
      <c r="O90" s="87"/>
      <c r="P90" s="87"/>
      <c r="Q90" s="87"/>
      <c r="R90" s="87"/>
      <c r="S90" s="87"/>
      <c r="T90" s="87"/>
      <c r="U90" s="59"/>
      <c r="V90" s="59"/>
      <c r="W90" s="59"/>
      <c r="X90" s="59"/>
      <c r="Y90" s="59"/>
      <c r="Z90" s="59"/>
    </row>
    <row r="91" spans="1:26" ht="12.75" customHeight="1" x14ac:dyDescent="0.2">
      <c r="A91" s="59"/>
      <c r="B91" s="87"/>
      <c r="C91" s="218"/>
      <c r="D91" s="87"/>
      <c r="E91" s="87"/>
      <c r="F91" s="87"/>
      <c r="G91" s="87"/>
      <c r="H91" s="87"/>
      <c r="I91" s="59"/>
      <c r="J91" s="87"/>
      <c r="K91" s="87"/>
      <c r="L91" s="87"/>
      <c r="M91" s="87"/>
      <c r="N91" s="87"/>
      <c r="O91" s="87"/>
      <c r="P91" s="87"/>
      <c r="Q91" s="87"/>
      <c r="R91" s="87"/>
      <c r="S91" s="87"/>
      <c r="T91" s="87"/>
      <c r="U91" s="59"/>
      <c r="V91" s="59"/>
      <c r="W91" s="59"/>
      <c r="X91" s="59"/>
      <c r="Y91" s="59"/>
      <c r="Z91" s="59"/>
    </row>
    <row r="92" spans="1:26" ht="12.75" customHeight="1" x14ac:dyDescent="0.2">
      <c r="A92" s="59"/>
      <c r="B92" s="87"/>
      <c r="C92" s="218"/>
      <c r="D92" s="87"/>
      <c r="E92" s="87"/>
      <c r="F92" s="87"/>
      <c r="G92" s="87"/>
      <c r="H92" s="87"/>
      <c r="I92" s="59"/>
      <c r="J92" s="87"/>
      <c r="K92" s="87"/>
      <c r="L92" s="87"/>
      <c r="M92" s="87"/>
      <c r="N92" s="87"/>
      <c r="O92" s="87"/>
      <c r="P92" s="87"/>
      <c r="Q92" s="87"/>
      <c r="R92" s="87"/>
      <c r="S92" s="87"/>
      <c r="T92" s="87"/>
      <c r="U92" s="59"/>
      <c r="V92" s="59"/>
      <c r="W92" s="59"/>
      <c r="X92" s="59"/>
      <c r="Y92" s="59"/>
      <c r="Z92" s="59"/>
    </row>
    <row r="93" spans="1:26" ht="12.75" customHeight="1" x14ac:dyDescent="0.2">
      <c r="A93" s="59"/>
      <c r="B93" s="87"/>
      <c r="C93" s="218"/>
      <c r="D93" s="87"/>
      <c r="E93" s="87"/>
      <c r="F93" s="87"/>
      <c r="G93" s="87"/>
      <c r="H93" s="87"/>
      <c r="I93" s="59"/>
      <c r="J93" s="87"/>
      <c r="K93" s="87"/>
      <c r="L93" s="87"/>
      <c r="M93" s="87"/>
      <c r="N93" s="87"/>
      <c r="O93" s="87"/>
      <c r="P93" s="87"/>
      <c r="Q93" s="87"/>
      <c r="R93" s="87"/>
      <c r="S93" s="87"/>
      <c r="T93" s="87"/>
      <c r="U93" s="59"/>
      <c r="V93" s="59"/>
      <c r="W93" s="59"/>
      <c r="X93" s="59"/>
      <c r="Y93" s="59"/>
      <c r="Z93" s="59"/>
    </row>
    <row r="94" spans="1:26" ht="12.75" customHeight="1" x14ac:dyDescent="0.2">
      <c r="A94" s="59"/>
      <c r="B94" s="87"/>
      <c r="C94" s="218"/>
      <c r="D94" s="87"/>
      <c r="E94" s="87"/>
      <c r="F94" s="87"/>
      <c r="G94" s="87"/>
      <c r="H94" s="87"/>
      <c r="I94" s="59"/>
      <c r="J94" s="87"/>
      <c r="K94" s="87"/>
      <c r="L94" s="87"/>
      <c r="M94" s="87"/>
      <c r="N94" s="87"/>
      <c r="O94" s="87"/>
      <c r="P94" s="87"/>
      <c r="Q94" s="87"/>
      <c r="R94" s="87"/>
      <c r="S94" s="87"/>
      <c r="T94" s="87"/>
      <c r="U94" s="59"/>
      <c r="V94" s="59"/>
      <c r="W94" s="59"/>
      <c r="X94" s="59"/>
      <c r="Y94" s="59"/>
      <c r="Z94" s="59"/>
    </row>
    <row r="95" spans="1:26" ht="12.75" customHeight="1" x14ac:dyDescent="0.2">
      <c r="A95" s="59"/>
      <c r="B95" s="87"/>
      <c r="C95" s="218"/>
      <c r="D95" s="87"/>
      <c r="E95" s="87"/>
      <c r="F95" s="87"/>
      <c r="G95" s="87"/>
      <c r="H95" s="87"/>
      <c r="I95" s="59"/>
      <c r="J95" s="87"/>
      <c r="K95" s="87"/>
      <c r="L95" s="87"/>
      <c r="M95" s="87"/>
      <c r="N95" s="87"/>
      <c r="O95" s="87"/>
      <c r="P95" s="87"/>
      <c r="Q95" s="87"/>
      <c r="R95" s="87"/>
      <c r="S95" s="87"/>
      <c r="T95" s="87"/>
      <c r="U95" s="59"/>
      <c r="V95" s="59"/>
      <c r="W95" s="59"/>
      <c r="X95" s="59"/>
      <c r="Y95" s="59"/>
      <c r="Z95" s="59"/>
    </row>
    <row r="96" spans="1:26" ht="12.75" customHeight="1" x14ac:dyDescent="0.2">
      <c r="A96" s="59"/>
      <c r="B96" s="87"/>
      <c r="C96" s="218"/>
      <c r="D96" s="87"/>
      <c r="E96" s="87"/>
      <c r="F96" s="87"/>
      <c r="G96" s="87"/>
      <c r="H96" s="87"/>
      <c r="I96" s="59"/>
      <c r="J96" s="87"/>
      <c r="K96" s="87"/>
      <c r="L96" s="87"/>
      <c r="M96" s="87"/>
      <c r="N96" s="87"/>
      <c r="O96" s="87"/>
      <c r="P96" s="87"/>
      <c r="Q96" s="87"/>
      <c r="R96" s="87"/>
      <c r="S96" s="87"/>
      <c r="T96" s="87"/>
      <c r="U96" s="59"/>
      <c r="V96" s="59"/>
      <c r="W96" s="59"/>
      <c r="X96" s="59"/>
      <c r="Y96" s="59"/>
      <c r="Z96" s="59"/>
    </row>
    <row r="97" spans="1:26" ht="12.75" customHeight="1" x14ac:dyDescent="0.2">
      <c r="A97" s="59"/>
      <c r="B97" s="87"/>
      <c r="C97" s="218"/>
      <c r="D97" s="87"/>
      <c r="E97" s="87"/>
      <c r="F97" s="87"/>
      <c r="G97" s="87"/>
      <c r="H97" s="87"/>
      <c r="I97" s="59"/>
      <c r="J97" s="87"/>
      <c r="K97" s="87"/>
      <c r="L97" s="87"/>
      <c r="M97" s="87"/>
      <c r="N97" s="87"/>
      <c r="O97" s="87"/>
      <c r="P97" s="87"/>
      <c r="Q97" s="87"/>
      <c r="R97" s="87"/>
      <c r="S97" s="87"/>
      <c r="T97" s="87"/>
      <c r="U97" s="59"/>
      <c r="V97" s="59"/>
      <c r="W97" s="59"/>
      <c r="X97" s="59"/>
      <c r="Y97" s="59"/>
      <c r="Z97" s="59"/>
    </row>
    <row r="98" spans="1:26" ht="12.75" customHeight="1" x14ac:dyDescent="0.2">
      <c r="A98" s="59"/>
      <c r="B98" s="87"/>
      <c r="C98" s="218"/>
      <c r="D98" s="87"/>
      <c r="E98" s="87"/>
      <c r="F98" s="87"/>
      <c r="G98" s="87"/>
      <c r="H98" s="87"/>
      <c r="I98" s="59"/>
      <c r="J98" s="87"/>
      <c r="K98" s="87"/>
      <c r="L98" s="87"/>
      <c r="M98" s="87"/>
      <c r="N98" s="87"/>
      <c r="O98" s="87"/>
      <c r="P98" s="87"/>
      <c r="Q98" s="87"/>
      <c r="R98" s="87"/>
      <c r="S98" s="87"/>
      <c r="T98" s="87"/>
      <c r="U98" s="59"/>
      <c r="V98" s="59"/>
      <c r="W98" s="59"/>
      <c r="X98" s="59"/>
      <c r="Y98" s="59"/>
      <c r="Z98" s="59"/>
    </row>
    <row r="99" spans="1:26" ht="12.75" customHeight="1" x14ac:dyDescent="0.2">
      <c r="A99" s="59"/>
      <c r="B99" s="87"/>
      <c r="C99" s="218"/>
      <c r="D99" s="87"/>
      <c r="E99" s="87"/>
      <c r="F99" s="87"/>
      <c r="G99" s="87"/>
      <c r="H99" s="87"/>
      <c r="I99" s="59"/>
      <c r="J99" s="87"/>
      <c r="K99" s="87"/>
      <c r="L99" s="87"/>
      <c r="M99" s="87"/>
      <c r="N99" s="87"/>
      <c r="O99" s="87"/>
      <c r="P99" s="87"/>
      <c r="Q99" s="87"/>
      <c r="R99" s="87"/>
      <c r="S99" s="87"/>
      <c r="T99" s="87"/>
      <c r="U99" s="59"/>
      <c r="V99" s="59"/>
      <c r="W99" s="59"/>
      <c r="X99" s="59"/>
      <c r="Y99" s="59"/>
      <c r="Z99" s="59"/>
    </row>
    <row r="100" spans="1:26" ht="12.75" customHeight="1" x14ac:dyDescent="0.2">
      <c r="A100" s="59"/>
      <c r="B100" s="87"/>
      <c r="C100" s="218"/>
      <c r="D100" s="87"/>
      <c r="E100" s="87"/>
      <c r="F100" s="87"/>
      <c r="G100" s="87"/>
      <c r="H100" s="87"/>
      <c r="I100" s="59"/>
      <c r="J100" s="87"/>
      <c r="K100" s="87"/>
      <c r="L100" s="87"/>
      <c r="M100" s="87"/>
      <c r="N100" s="87"/>
      <c r="O100" s="87"/>
      <c r="P100" s="87"/>
      <c r="Q100" s="87"/>
      <c r="R100" s="87"/>
      <c r="S100" s="87"/>
      <c r="T100" s="87"/>
      <c r="U100" s="59"/>
      <c r="V100" s="59"/>
      <c r="W100" s="59"/>
      <c r="X100" s="59"/>
      <c r="Y100" s="59"/>
      <c r="Z100" s="59"/>
    </row>
    <row r="101" spans="1:26" ht="12.75" customHeight="1" x14ac:dyDescent="0.2">
      <c r="A101" s="59"/>
      <c r="B101" s="87"/>
      <c r="C101" s="218"/>
      <c r="D101" s="87"/>
      <c r="E101" s="87"/>
      <c r="F101" s="87"/>
      <c r="G101" s="87"/>
      <c r="H101" s="87"/>
      <c r="I101" s="59"/>
      <c r="J101" s="87"/>
      <c r="K101" s="87"/>
      <c r="L101" s="87"/>
      <c r="M101" s="87"/>
      <c r="N101" s="87"/>
      <c r="O101" s="87"/>
      <c r="P101" s="87"/>
      <c r="Q101" s="87"/>
      <c r="R101" s="87"/>
      <c r="S101" s="87"/>
      <c r="T101" s="87"/>
      <c r="U101" s="59"/>
      <c r="V101" s="59"/>
      <c r="W101" s="59"/>
      <c r="X101" s="59"/>
      <c r="Y101" s="59"/>
      <c r="Z101" s="59"/>
    </row>
    <row r="102" spans="1:26" ht="12.75" customHeight="1" x14ac:dyDescent="0.2">
      <c r="A102" s="59"/>
      <c r="B102" s="87"/>
      <c r="C102" s="218"/>
      <c r="D102" s="87"/>
      <c r="E102" s="87"/>
      <c r="F102" s="87"/>
      <c r="G102" s="87"/>
      <c r="H102" s="87"/>
      <c r="I102" s="59"/>
      <c r="J102" s="87"/>
      <c r="K102" s="87"/>
      <c r="L102" s="87"/>
      <c r="M102" s="87"/>
      <c r="N102" s="87"/>
      <c r="O102" s="87"/>
      <c r="P102" s="87"/>
      <c r="Q102" s="87"/>
      <c r="R102" s="87"/>
      <c r="S102" s="87"/>
      <c r="T102" s="87"/>
      <c r="U102" s="59"/>
      <c r="V102" s="59"/>
      <c r="W102" s="59"/>
      <c r="X102" s="59"/>
      <c r="Y102" s="59"/>
      <c r="Z102" s="59"/>
    </row>
    <row r="103" spans="1:26" ht="12.75" customHeight="1" x14ac:dyDescent="0.2">
      <c r="A103" s="59"/>
      <c r="B103" s="87"/>
      <c r="C103" s="218"/>
      <c r="D103" s="87"/>
      <c r="E103" s="87"/>
      <c r="F103" s="87"/>
      <c r="G103" s="87"/>
      <c r="H103" s="87"/>
      <c r="I103" s="59"/>
      <c r="J103" s="87"/>
      <c r="K103" s="87"/>
      <c r="L103" s="87"/>
      <c r="M103" s="87"/>
      <c r="N103" s="87"/>
      <c r="O103" s="87"/>
      <c r="P103" s="87"/>
      <c r="Q103" s="87"/>
      <c r="R103" s="87"/>
      <c r="S103" s="87"/>
      <c r="T103" s="87"/>
      <c r="U103" s="59"/>
      <c r="V103" s="59"/>
      <c r="W103" s="59"/>
      <c r="X103" s="59"/>
      <c r="Y103" s="59"/>
      <c r="Z103" s="59"/>
    </row>
    <row r="104" spans="1:26" ht="12.75" customHeight="1" x14ac:dyDescent="0.2">
      <c r="A104" s="59"/>
      <c r="B104" s="87"/>
      <c r="C104" s="218"/>
      <c r="D104" s="87"/>
      <c r="E104" s="87"/>
      <c r="F104" s="87"/>
      <c r="G104" s="87"/>
      <c r="H104" s="87"/>
      <c r="I104" s="59"/>
      <c r="J104" s="87"/>
      <c r="K104" s="87"/>
      <c r="L104" s="87"/>
      <c r="M104" s="87"/>
      <c r="N104" s="87"/>
      <c r="O104" s="87"/>
      <c r="P104" s="87"/>
      <c r="Q104" s="87"/>
      <c r="R104" s="87"/>
      <c r="S104" s="87"/>
      <c r="T104" s="87"/>
      <c r="U104" s="59"/>
      <c r="V104" s="59"/>
      <c r="W104" s="59"/>
      <c r="X104" s="59"/>
      <c r="Y104" s="59"/>
      <c r="Z104" s="59"/>
    </row>
    <row r="105" spans="1:26" ht="12.75" customHeight="1" x14ac:dyDescent="0.2">
      <c r="A105" s="59"/>
      <c r="B105" s="87"/>
      <c r="C105" s="218"/>
      <c r="D105" s="87"/>
      <c r="E105" s="87"/>
      <c r="F105" s="87"/>
      <c r="G105" s="87"/>
      <c r="H105" s="87"/>
      <c r="I105" s="59"/>
      <c r="J105" s="87"/>
      <c r="K105" s="87"/>
      <c r="L105" s="87"/>
      <c r="M105" s="87"/>
      <c r="N105" s="87"/>
      <c r="O105" s="87"/>
      <c r="P105" s="87"/>
      <c r="Q105" s="87"/>
      <c r="R105" s="87"/>
      <c r="S105" s="87"/>
      <c r="T105" s="87"/>
      <c r="U105" s="59"/>
      <c r="V105" s="59"/>
      <c r="W105" s="59"/>
      <c r="X105" s="59"/>
      <c r="Y105" s="59"/>
      <c r="Z105" s="59"/>
    </row>
    <row r="106" spans="1:26" ht="12.75" customHeight="1" x14ac:dyDescent="0.2">
      <c r="A106" s="59"/>
      <c r="B106" s="87"/>
      <c r="C106" s="218"/>
      <c r="D106" s="87"/>
      <c r="E106" s="87"/>
      <c r="F106" s="87"/>
      <c r="G106" s="87"/>
      <c r="H106" s="87"/>
      <c r="I106" s="59"/>
      <c r="J106" s="87"/>
      <c r="K106" s="87"/>
      <c r="L106" s="87"/>
      <c r="M106" s="87"/>
      <c r="N106" s="87"/>
      <c r="O106" s="87"/>
      <c r="P106" s="87"/>
      <c r="Q106" s="87"/>
      <c r="R106" s="87"/>
      <c r="S106" s="87"/>
      <c r="T106" s="87"/>
      <c r="U106" s="59"/>
      <c r="V106" s="59"/>
      <c r="W106" s="59"/>
      <c r="X106" s="59"/>
      <c r="Y106" s="59"/>
      <c r="Z106" s="59"/>
    </row>
    <row r="107" spans="1:26" ht="12.75" customHeight="1" x14ac:dyDescent="0.2">
      <c r="A107" s="59"/>
      <c r="B107" s="87"/>
      <c r="C107" s="218"/>
      <c r="D107" s="87"/>
      <c r="E107" s="87"/>
      <c r="F107" s="87"/>
      <c r="G107" s="87"/>
      <c r="H107" s="87"/>
      <c r="I107" s="59"/>
      <c r="J107" s="87"/>
      <c r="K107" s="87"/>
      <c r="L107" s="87"/>
      <c r="M107" s="87"/>
      <c r="N107" s="87"/>
      <c r="O107" s="87"/>
      <c r="P107" s="87"/>
      <c r="Q107" s="87"/>
      <c r="R107" s="87"/>
      <c r="S107" s="87"/>
      <c r="T107" s="87"/>
      <c r="U107" s="59"/>
      <c r="V107" s="59"/>
      <c r="W107" s="59"/>
      <c r="X107" s="59"/>
      <c r="Y107" s="59"/>
      <c r="Z107" s="59"/>
    </row>
    <row r="108" spans="1:26" ht="12.75" customHeight="1" x14ac:dyDescent="0.2">
      <c r="A108" s="59"/>
      <c r="B108" s="87"/>
      <c r="C108" s="218"/>
      <c r="D108" s="87"/>
      <c r="E108" s="87"/>
      <c r="F108" s="87"/>
      <c r="G108" s="87"/>
      <c r="H108" s="87"/>
      <c r="I108" s="59"/>
      <c r="J108" s="87"/>
      <c r="K108" s="87"/>
      <c r="L108" s="87"/>
      <c r="M108" s="87"/>
      <c r="N108" s="87"/>
      <c r="O108" s="87"/>
      <c r="P108" s="87"/>
      <c r="Q108" s="87"/>
      <c r="R108" s="87"/>
      <c r="S108" s="87"/>
      <c r="T108" s="87"/>
      <c r="U108" s="59"/>
      <c r="V108" s="59"/>
      <c r="W108" s="59"/>
      <c r="X108" s="59"/>
      <c r="Y108" s="59"/>
      <c r="Z108" s="59"/>
    </row>
    <row r="109" spans="1:26" ht="12.75" customHeight="1" x14ac:dyDescent="0.2">
      <c r="A109" s="59"/>
      <c r="B109" s="87"/>
      <c r="C109" s="218"/>
      <c r="D109" s="87"/>
      <c r="E109" s="87"/>
      <c r="F109" s="87"/>
      <c r="G109" s="87"/>
      <c r="H109" s="87"/>
      <c r="I109" s="59"/>
      <c r="J109" s="87"/>
      <c r="K109" s="87"/>
      <c r="L109" s="87"/>
      <c r="M109" s="87"/>
      <c r="N109" s="87"/>
      <c r="O109" s="87"/>
      <c r="P109" s="87"/>
      <c r="Q109" s="87"/>
      <c r="R109" s="87"/>
      <c r="S109" s="87"/>
      <c r="T109" s="87"/>
      <c r="U109" s="59"/>
      <c r="V109" s="59"/>
      <c r="W109" s="59"/>
      <c r="X109" s="59"/>
      <c r="Y109" s="59"/>
      <c r="Z109" s="59"/>
    </row>
    <row r="110" spans="1:26" ht="12.75" customHeight="1" x14ac:dyDescent="0.2">
      <c r="A110" s="59"/>
      <c r="B110" s="87"/>
      <c r="C110" s="218"/>
      <c r="D110" s="87"/>
      <c r="E110" s="87"/>
      <c r="F110" s="87"/>
      <c r="G110" s="87"/>
      <c r="H110" s="87"/>
      <c r="I110" s="59"/>
      <c r="J110" s="87"/>
      <c r="K110" s="87"/>
      <c r="L110" s="87"/>
      <c r="M110" s="87"/>
      <c r="N110" s="87"/>
      <c r="O110" s="87"/>
      <c r="P110" s="87"/>
      <c r="Q110" s="87"/>
      <c r="R110" s="87"/>
      <c r="S110" s="87"/>
      <c r="T110" s="87"/>
      <c r="U110" s="59"/>
      <c r="V110" s="59"/>
      <c r="W110" s="59"/>
      <c r="X110" s="59"/>
      <c r="Y110" s="59"/>
      <c r="Z110" s="59"/>
    </row>
    <row r="111" spans="1:26" ht="12.75" customHeight="1" x14ac:dyDescent="0.2">
      <c r="A111" s="59"/>
      <c r="B111" s="87"/>
      <c r="C111" s="218"/>
      <c r="D111" s="87"/>
      <c r="E111" s="87"/>
      <c r="F111" s="87"/>
      <c r="G111" s="87"/>
      <c r="H111" s="87"/>
      <c r="I111" s="59"/>
      <c r="J111" s="87"/>
      <c r="K111" s="87"/>
      <c r="L111" s="87"/>
      <c r="M111" s="87"/>
      <c r="N111" s="87"/>
      <c r="O111" s="87"/>
      <c r="P111" s="87"/>
      <c r="Q111" s="87"/>
      <c r="R111" s="87"/>
      <c r="S111" s="87"/>
      <c r="T111" s="87"/>
      <c r="U111" s="59"/>
      <c r="V111" s="59"/>
      <c r="W111" s="59"/>
      <c r="X111" s="59"/>
      <c r="Y111" s="59"/>
      <c r="Z111" s="59"/>
    </row>
    <row r="112" spans="1:26" ht="12.75" customHeight="1" x14ac:dyDescent="0.2">
      <c r="A112" s="59"/>
      <c r="B112" s="87"/>
      <c r="C112" s="218"/>
      <c r="D112" s="87"/>
      <c r="E112" s="87"/>
      <c r="F112" s="87"/>
      <c r="G112" s="87"/>
      <c r="H112" s="87"/>
      <c r="I112" s="59"/>
      <c r="J112" s="87"/>
      <c r="K112" s="87"/>
      <c r="L112" s="87"/>
      <c r="M112" s="87"/>
      <c r="N112" s="87"/>
      <c r="O112" s="87"/>
      <c r="P112" s="87"/>
      <c r="Q112" s="87"/>
      <c r="R112" s="87"/>
      <c r="S112" s="87"/>
      <c r="T112" s="87"/>
      <c r="U112" s="59"/>
      <c r="V112" s="59"/>
      <c r="W112" s="59"/>
      <c r="X112" s="59"/>
      <c r="Y112" s="59"/>
      <c r="Z112" s="59"/>
    </row>
    <row r="113" spans="1:26" ht="12.75" customHeight="1" x14ac:dyDescent="0.2">
      <c r="A113" s="59"/>
      <c r="B113" s="87"/>
      <c r="C113" s="218"/>
      <c r="D113" s="87"/>
      <c r="E113" s="87"/>
      <c r="F113" s="87"/>
      <c r="G113" s="87"/>
      <c r="H113" s="87"/>
      <c r="I113" s="59"/>
      <c r="J113" s="87"/>
      <c r="K113" s="87"/>
      <c r="L113" s="87"/>
      <c r="M113" s="87"/>
      <c r="N113" s="87"/>
      <c r="O113" s="87"/>
      <c r="P113" s="87"/>
      <c r="Q113" s="87"/>
      <c r="R113" s="87"/>
      <c r="S113" s="87"/>
      <c r="T113" s="87"/>
      <c r="U113" s="59"/>
      <c r="V113" s="59"/>
      <c r="W113" s="59"/>
      <c r="X113" s="59"/>
      <c r="Y113" s="59"/>
      <c r="Z113" s="59"/>
    </row>
    <row r="114" spans="1:26" ht="12.75" customHeight="1" x14ac:dyDescent="0.2">
      <c r="A114" s="59"/>
      <c r="B114" s="87"/>
      <c r="C114" s="218"/>
      <c r="D114" s="87"/>
      <c r="E114" s="87"/>
      <c r="F114" s="87"/>
      <c r="G114" s="87"/>
      <c r="H114" s="87"/>
      <c r="I114" s="59"/>
      <c r="J114" s="87"/>
      <c r="K114" s="87"/>
      <c r="L114" s="87"/>
      <c r="M114" s="87"/>
      <c r="N114" s="87"/>
      <c r="O114" s="87"/>
      <c r="P114" s="87"/>
      <c r="Q114" s="87"/>
      <c r="R114" s="87"/>
      <c r="S114" s="87"/>
      <c r="T114" s="87"/>
      <c r="U114" s="59"/>
      <c r="V114" s="59"/>
      <c r="W114" s="59"/>
      <c r="X114" s="59"/>
      <c r="Y114" s="59"/>
      <c r="Z114" s="59"/>
    </row>
    <row r="115" spans="1:26" ht="12.75" customHeight="1" x14ac:dyDescent="0.2">
      <c r="A115" s="59"/>
      <c r="B115" s="87"/>
      <c r="C115" s="218"/>
      <c r="D115" s="87"/>
      <c r="E115" s="87"/>
      <c r="F115" s="87"/>
      <c r="G115" s="87"/>
      <c r="H115" s="87"/>
      <c r="I115" s="59"/>
      <c r="J115" s="87"/>
      <c r="K115" s="87"/>
      <c r="L115" s="87"/>
      <c r="M115" s="87"/>
      <c r="N115" s="87"/>
      <c r="O115" s="87"/>
      <c r="P115" s="87"/>
      <c r="Q115" s="87"/>
      <c r="R115" s="87"/>
      <c r="S115" s="87"/>
      <c r="T115" s="87"/>
      <c r="U115" s="59"/>
      <c r="V115" s="59"/>
      <c r="W115" s="59"/>
      <c r="X115" s="59"/>
      <c r="Y115" s="59"/>
      <c r="Z115" s="59"/>
    </row>
    <row r="116" spans="1:26" ht="12.75" customHeight="1" x14ac:dyDescent="0.2">
      <c r="A116" s="59"/>
      <c r="B116" s="87"/>
      <c r="C116" s="218"/>
      <c r="D116" s="87"/>
      <c r="E116" s="87"/>
      <c r="F116" s="87"/>
      <c r="G116" s="87"/>
      <c r="H116" s="87"/>
      <c r="I116" s="59"/>
      <c r="J116" s="87"/>
      <c r="K116" s="87"/>
      <c r="L116" s="87"/>
      <c r="M116" s="87"/>
      <c r="N116" s="87"/>
      <c r="O116" s="87"/>
      <c r="P116" s="87"/>
      <c r="Q116" s="87"/>
      <c r="R116" s="87"/>
      <c r="S116" s="87"/>
      <c r="T116" s="87"/>
      <c r="U116" s="59"/>
      <c r="V116" s="59"/>
      <c r="W116" s="59"/>
      <c r="X116" s="59"/>
      <c r="Y116" s="59"/>
      <c r="Z116" s="59"/>
    </row>
    <row r="117" spans="1:26" ht="12.75" customHeight="1" x14ac:dyDescent="0.2">
      <c r="A117" s="59"/>
      <c r="B117" s="87"/>
      <c r="C117" s="218"/>
      <c r="D117" s="87"/>
      <c r="E117" s="87"/>
      <c r="F117" s="87"/>
      <c r="G117" s="87"/>
      <c r="H117" s="87"/>
      <c r="I117" s="59"/>
      <c r="J117" s="87"/>
      <c r="K117" s="87"/>
      <c r="L117" s="87"/>
      <c r="M117" s="87"/>
      <c r="N117" s="87"/>
      <c r="O117" s="87"/>
      <c r="P117" s="87"/>
      <c r="Q117" s="87"/>
      <c r="R117" s="87"/>
      <c r="S117" s="87"/>
      <c r="T117" s="87"/>
      <c r="U117" s="59"/>
      <c r="V117" s="59"/>
      <c r="W117" s="59"/>
      <c r="X117" s="59"/>
      <c r="Y117" s="59"/>
      <c r="Z117" s="59"/>
    </row>
    <row r="118" spans="1:26" ht="12.75" customHeight="1" x14ac:dyDescent="0.2">
      <c r="A118" s="59"/>
      <c r="B118" s="87"/>
      <c r="C118" s="218"/>
      <c r="D118" s="87"/>
      <c r="E118" s="87"/>
      <c r="F118" s="87"/>
      <c r="G118" s="87"/>
      <c r="H118" s="87"/>
      <c r="I118" s="59"/>
      <c r="J118" s="87"/>
      <c r="K118" s="87"/>
      <c r="L118" s="87"/>
      <c r="M118" s="87"/>
      <c r="N118" s="87"/>
      <c r="O118" s="87"/>
      <c r="P118" s="87"/>
      <c r="Q118" s="87"/>
      <c r="R118" s="87"/>
      <c r="S118" s="87"/>
      <c r="T118" s="87"/>
      <c r="U118" s="59"/>
      <c r="V118" s="59"/>
      <c r="W118" s="59"/>
      <c r="X118" s="59"/>
      <c r="Y118" s="59"/>
      <c r="Z118" s="59"/>
    </row>
    <row r="119" spans="1:26" ht="12.75" customHeight="1" x14ac:dyDescent="0.2">
      <c r="A119" s="59"/>
      <c r="B119" s="87"/>
      <c r="C119" s="218"/>
      <c r="D119" s="87"/>
      <c r="E119" s="87"/>
      <c r="F119" s="87"/>
      <c r="G119" s="87"/>
      <c r="H119" s="87"/>
      <c r="I119" s="59"/>
      <c r="J119" s="87"/>
      <c r="K119" s="87"/>
      <c r="L119" s="87"/>
      <c r="M119" s="87"/>
      <c r="N119" s="87"/>
      <c r="O119" s="87"/>
      <c r="P119" s="87"/>
      <c r="Q119" s="87"/>
      <c r="R119" s="87"/>
      <c r="S119" s="87"/>
      <c r="T119" s="87"/>
      <c r="U119" s="59"/>
      <c r="V119" s="59"/>
      <c r="W119" s="59"/>
      <c r="X119" s="59"/>
      <c r="Y119" s="59"/>
      <c r="Z119" s="59"/>
    </row>
    <row r="120" spans="1:26" ht="12.75" customHeight="1" x14ac:dyDescent="0.2">
      <c r="A120" s="59"/>
      <c r="B120" s="87"/>
      <c r="C120" s="218"/>
      <c r="D120" s="87"/>
      <c r="E120" s="87"/>
      <c r="F120" s="87"/>
      <c r="G120" s="87"/>
      <c r="H120" s="87"/>
      <c r="I120" s="59"/>
      <c r="J120" s="87"/>
      <c r="K120" s="87"/>
      <c r="L120" s="87"/>
      <c r="M120" s="87"/>
      <c r="N120" s="87"/>
      <c r="O120" s="87"/>
      <c r="P120" s="87"/>
      <c r="Q120" s="87"/>
      <c r="R120" s="87"/>
      <c r="S120" s="87"/>
      <c r="T120" s="87"/>
      <c r="U120" s="59"/>
      <c r="V120" s="59"/>
      <c r="W120" s="59"/>
      <c r="X120" s="59"/>
      <c r="Y120" s="59"/>
      <c r="Z120" s="59"/>
    </row>
    <row r="121" spans="1:26" ht="12.75" customHeight="1" x14ac:dyDescent="0.2">
      <c r="A121" s="59"/>
      <c r="B121" s="87"/>
      <c r="C121" s="218"/>
      <c r="D121" s="87"/>
      <c r="E121" s="87"/>
      <c r="F121" s="87"/>
      <c r="G121" s="87"/>
      <c r="H121" s="87"/>
      <c r="I121" s="59"/>
      <c r="J121" s="87"/>
      <c r="K121" s="87"/>
      <c r="L121" s="87"/>
      <c r="M121" s="87"/>
      <c r="N121" s="87"/>
      <c r="O121" s="87"/>
      <c r="P121" s="87"/>
      <c r="Q121" s="87"/>
      <c r="R121" s="87"/>
      <c r="S121" s="87"/>
      <c r="T121" s="87"/>
      <c r="U121" s="59"/>
      <c r="V121" s="59"/>
      <c r="W121" s="59"/>
      <c r="X121" s="59"/>
      <c r="Y121" s="59"/>
      <c r="Z121" s="59"/>
    </row>
    <row r="122" spans="1:26" ht="12.75" customHeight="1" x14ac:dyDescent="0.2">
      <c r="A122" s="59"/>
      <c r="B122" s="87"/>
      <c r="C122" s="218"/>
      <c r="D122" s="87"/>
      <c r="E122" s="87"/>
      <c r="F122" s="87"/>
      <c r="G122" s="87"/>
      <c r="H122" s="87"/>
      <c r="I122" s="59"/>
      <c r="J122" s="87"/>
      <c r="K122" s="87"/>
      <c r="L122" s="87"/>
      <c r="M122" s="87"/>
      <c r="N122" s="87"/>
      <c r="O122" s="87"/>
      <c r="P122" s="87"/>
      <c r="Q122" s="87"/>
      <c r="R122" s="87"/>
      <c r="S122" s="87"/>
      <c r="T122" s="87"/>
      <c r="U122" s="59"/>
      <c r="V122" s="59"/>
      <c r="W122" s="59"/>
      <c r="X122" s="59"/>
      <c r="Y122" s="59"/>
      <c r="Z122" s="59"/>
    </row>
    <row r="123" spans="1:26" ht="12.75" customHeight="1" x14ac:dyDescent="0.2">
      <c r="A123" s="59"/>
      <c r="B123" s="87"/>
      <c r="C123" s="218"/>
      <c r="D123" s="87"/>
      <c r="E123" s="87"/>
      <c r="F123" s="87"/>
      <c r="G123" s="87"/>
      <c r="H123" s="87"/>
      <c r="I123" s="59"/>
      <c r="J123" s="87"/>
      <c r="K123" s="87"/>
      <c r="L123" s="87"/>
      <c r="M123" s="87"/>
      <c r="N123" s="87"/>
      <c r="O123" s="87"/>
      <c r="P123" s="87"/>
      <c r="Q123" s="87"/>
      <c r="R123" s="87"/>
      <c r="S123" s="87"/>
      <c r="T123" s="87"/>
      <c r="U123" s="59"/>
      <c r="V123" s="59"/>
      <c r="W123" s="59"/>
      <c r="X123" s="59"/>
      <c r="Y123" s="59"/>
      <c r="Z123" s="59"/>
    </row>
    <row r="124" spans="1:26" ht="12.75" customHeight="1" x14ac:dyDescent="0.2">
      <c r="A124" s="59"/>
      <c r="B124" s="87"/>
      <c r="C124" s="218"/>
      <c r="D124" s="87"/>
      <c r="E124" s="87"/>
      <c r="F124" s="87"/>
      <c r="G124" s="87"/>
      <c r="H124" s="87"/>
      <c r="I124" s="59"/>
      <c r="J124" s="87"/>
      <c r="K124" s="87"/>
      <c r="L124" s="87"/>
      <c r="M124" s="87"/>
      <c r="N124" s="87"/>
      <c r="O124" s="87"/>
      <c r="P124" s="87"/>
      <c r="Q124" s="87"/>
      <c r="R124" s="87"/>
      <c r="S124" s="87"/>
      <c r="T124" s="87"/>
      <c r="U124" s="59"/>
      <c r="V124" s="59"/>
      <c r="W124" s="59"/>
      <c r="X124" s="59"/>
      <c r="Y124" s="59"/>
      <c r="Z124" s="59"/>
    </row>
    <row r="125" spans="1:26" ht="12.75" customHeight="1" x14ac:dyDescent="0.2">
      <c r="A125" s="59"/>
      <c r="B125" s="87"/>
      <c r="C125" s="218"/>
      <c r="D125" s="87"/>
      <c r="E125" s="87"/>
      <c r="F125" s="87"/>
      <c r="G125" s="87"/>
      <c r="H125" s="87"/>
      <c r="I125" s="59"/>
      <c r="J125" s="87"/>
      <c r="K125" s="87"/>
      <c r="L125" s="87"/>
      <c r="M125" s="87"/>
      <c r="N125" s="87"/>
      <c r="O125" s="87"/>
      <c r="P125" s="87"/>
      <c r="Q125" s="87"/>
      <c r="R125" s="87"/>
      <c r="S125" s="87"/>
      <c r="T125" s="87"/>
      <c r="U125" s="59"/>
      <c r="V125" s="59"/>
      <c r="W125" s="59"/>
      <c r="X125" s="59"/>
      <c r="Y125" s="59"/>
      <c r="Z125" s="59"/>
    </row>
    <row r="126" spans="1:26" ht="12.75" customHeight="1" x14ac:dyDescent="0.2">
      <c r="A126" s="59"/>
      <c r="B126" s="87"/>
      <c r="C126" s="218"/>
      <c r="D126" s="87"/>
      <c r="E126" s="87"/>
      <c r="F126" s="87"/>
      <c r="G126" s="87"/>
      <c r="H126" s="87"/>
      <c r="I126" s="59"/>
      <c r="J126" s="87"/>
      <c r="K126" s="87"/>
      <c r="L126" s="87"/>
      <c r="M126" s="87"/>
      <c r="N126" s="87"/>
      <c r="O126" s="87"/>
      <c r="P126" s="87"/>
      <c r="Q126" s="87"/>
      <c r="R126" s="87"/>
      <c r="S126" s="87"/>
      <c r="T126" s="87"/>
      <c r="U126" s="59"/>
      <c r="V126" s="59"/>
      <c r="W126" s="59"/>
      <c r="X126" s="59"/>
      <c r="Y126" s="59"/>
      <c r="Z126" s="59"/>
    </row>
    <row r="127" spans="1:26" ht="12.75" customHeight="1" x14ac:dyDescent="0.2">
      <c r="A127" s="59"/>
      <c r="B127" s="87"/>
      <c r="C127" s="218"/>
      <c r="D127" s="87"/>
      <c r="E127" s="87"/>
      <c r="F127" s="87"/>
      <c r="G127" s="87"/>
      <c r="H127" s="87"/>
      <c r="I127" s="59"/>
      <c r="J127" s="87"/>
      <c r="K127" s="87"/>
      <c r="L127" s="87"/>
      <c r="M127" s="87"/>
      <c r="N127" s="87"/>
      <c r="O127" s="87"/>
      <c r="P127" s="87"/>
      <c r="Q127" s="87"/>
      <c r="R127" s="87"/>
      <c r="S127" s="87"/>
      <c r="T127" s="87"/>
      <c r="U127" s="59"/>
      <c r="V127" s="59"/>
      <c r="W127" s="59"/>
      <c r="X127" s="59"/>
      <c r="Y127" s="59"/>
      <c r="Z127" s="59"/>
    </row>
    <row r="128" spans="1:26" ht="12.75" customHeight="1" x14ac:dyDescent="0.2">
      <c r="A128" s="59"/>
      <c r="B128" s="87"/>
      <c r="C128" s="218"/>
      <c r="D128" s="87"/>
      <c r="E128" s="87"/>
      <c r="F128" s="87"/>
      <c r="G128" s="87"/>
      <c r="H128" s="87"/>
      <c r="I128" s="59"/>
      <c r="J128" s="87"/>
      <c r="K128" s="87"/>
      <c r="L128" s="87"/>
      <c r="M128" s="87"/>
      <c r="N128" s="87"/>
      <c r="O128" s="87"/>
      <c r="P128" s="87"/>
      <c r="Q128" s="87"/>
      <c r="R128" s="87"/>
      <c r="S128" s="87"/>
      <c r="T128" s="87"/>
      <c r="U128" s="59"/>
      <c r="V128" s="59"/>
      <c r="W128" s="59"/>
      <c r="X128" s="59"/>
      <c r="Y128" s="59"/>
      <c r="Z128" s="59"/>
    </row>
    <row r="129" spans="1:26" ht="12.75" customHeight="1" x14ac:dyDescent="0.2">
      <c r="A129" s="59"/>
      <c r="B129" s="87"/>
      <c r="C129" s="218"/>
      <c r="D129" s="87"/>
      <c r="E129" s="87"/>
      <c r="F129" s="87"/>
      <c r="G129" s="87"/>
      <c r="H129" s="87"/>
      <c r="I129" s="59"/>
      <c r="J129" s="87"/>
      <c r="K129" s="87"/>
      <c r="L129" s="87"/>
      <c r="M129" s="87"/>
      <c r="N129" s="87"/>
      <c r="O129" s="87"/>
      <c r="P129" s="87"/>
      <c r="Q129" s="87"/>
      <c r="R129" s="87"/>
      <c r="S129" s="87"/>
      <c r="T129" s="87"/>
      <c r="U129" s="59"/>
      <c r="V129" s="59"/>
      <c r="W129" s="59"/>
      <c r="X129" s="59"/>
      <c r="Y129" s="59"/>
      <c r="Z129" s="59"/>
    </row>
    <row r="130" spans="1:26" ht="12.75" customHeight="1" x14ac:dyDescent="0.2">
      <c r="A130" s="59"/>
      <c r="B130" s="87"/>
      <c r="C130" s="218"/>
      <c r="D130" s="87"/>
      <c r="E130" s="87"/>
      <c r="F130" s="87"/>
      <c r="G130" s="87"/>
      <c r="H130" s="87"/>
      <c r="I130" s="59"/>
      <c r="J130" s="87"/>
      <c r="K130" s="87"/>
      <c r="L130" s="87"/>
      <c r="M130" s="87"/>
      <c r="N130" s="87"/>
      <c r="O130" s="87"/>
      <c r="P130" s="87"/>
      <c r="Q130" s="87"/>
      <c r="R130" s="87"/>
      <c r="S130" s="87"/>
      <c r="T130" s="87"/>
      <c r="U130" s="59"/>
      <c r="V130" s="59"/>
      <c r="W130" s="59"/>
      <c r="X130" s="59"/>
      <c r="Y130" s="59"/>
      <c r="Z130" s="59"/>
    </row>
    <row r="131" spans="1:26" ht="12.75" customHeight="1" x14ac:dyDescent="0.2">
      <c r="A131" s="59"/>
      <c r="B131" s="87"/>
      <c r="C131" s="218"/>
      <c r="D131" s="87"/>
      <c r="E131" s="87"/>
      <c r="F131" s="87"/>
      <c r="G131" s="87"/>
      <c r="H131" s="87"/>
      <c r="I131" s="59"/>
      <c r="J131" s="87"/>
      <c r="K131" s="87"/>
      <c r="L131" s="87"/>
      <c r="M131" s="87"/>
      <c r="N131" s="87"/>
      <c r="O131" s="87"/>
      <c r="P131" s="87"/>
      <c r="Q131" s="87"/>
      <c r="R131" s="87"/>
      <c r="S131" s="87"/>
      <c r="T131" s="87"/>
      <c r="U131" s="59"/>
      <c r="V131" s="59"/>
      <c r="W131" s="59"/>
      <c r="X131" s="59"/>
      <c r="Y131" s="59"/>
      <c r="Z131" s="59"/>
    </row>
    <row r="132" spans="1:26" ht="12.75" customHeight="1" x14ac:dyDescent="0.2">
      <c r="A132" s="59"/>
      <c r="B132" s="87"/>
      <c r="C132" s="218"/>
      <c r="D132" s="87"/>
      <c r="E132" s="87"/>
      <c r="F132" s="87"/>
      <c r="G132" s="87"/>
      <c r="H132" s="87"/>
      <c r="I132" s="59"/>
      <c r="J132" s="87"/>
      <c r="K132" s="87"/>
      <c r="L132" s="87"/>
      <c r="M132" s="87"/>
      <c r="N132" s="87"/>
      <c r="O132" s="87"/>
      <c r="P132" s="87"/>
      <c r="Q132" s="87"/>
      <c r="R132" s="87"/>
      <c r="S132" s="87"/>
      <c r="T132" s="87"/>
      <c r="U132" s="59"/>
      <c r="V132" s="59"/>
      <c r="W132" s="59"/>
      <c r="X132" s="59"/>
      <c r="Y132" s="59"/>
      <c r="Z132" s="59"/>
    </row>
    <row r="133" spans="1:26" ht="12.75" customHeight="1" x14ac:dyDescent="0.2">
      <c r="A133" s="59"/>
      <c r="B133" s="87"/>
      <c r="C133" s="218"/>
      <c r="D133" s="87"/>
      <c r="E133" s="87"/>
      <c r="F133" s="87"/>
      <c r="G133" s="87"/>
      <c r="H133" s="87"/>
      <c r="I133" s="59"/>
      <c r="J133" s="87"/>
      <c r="K133" s="87"/>
      <c r="L133" s="87"/>
      <c r="M133" s="87"/>
      <c r="N133" s="87"/>
      <c r="O133" s="87"/>
      <c r="P133" s="87"/>
      <c r="Q133" s="87"/>
      <c r="R133" s="87"/>
      <c r="S133" s="87"/>
      <c r="T133" s="87"/>
      <c r="U133" s="59"/>
      <c r="V133" s="59"/>
      <c r="W133" s="59"/>
      <c r="X133" s="59"/>
      <c r="Y133" s="59"/>
      <c r="Z133" s="59"/>
    </row>
    <row r="134" spans="1:26" ht="12.75" customHeight="1" x14ac:dyDescent="0.2">
      <c r="A134" s="59"/>
      <c r="B134" s="87"/>
      <c r="C134" s="218"/>
      <c r="D134" s="87"/>
      <c r="E134" s="87"/>
      <c r="F134" s="87"/>
      <c r="G134" s="87"/>
      <c r="H134" s="87"/>
      <c r="I134" s="59"/>
      <c r="J134" s="87"/>
      <c r="K134" s="87"/>
      <c r="L134" s="87"/>
      <c r="M134" s="87"/>
      <c r="N134" s="87"/>
      <c r="O134" s="87"/>
      <c r="P134" s="87"/>
      <c r="Q134" s="87"/>
      <c r="R134" s="87"/>
      <c r="S134" s="87"/>
      <c r="T134" s="87"/>
      <c r="U134" s="59"/>
      <c r="V134" s="59"/>
      <c r="W134" s="59"/>
      <c r="X134" s="59"/>
      <c r="Y134" s="59"/>
      <c r="Z134" s="59"/>
    </row>
    <row r="135" spans="1:26" ht="12.75" customHeight="1" x14ac:dyDescent="0.2">
      <c r="A135" s="59"/>
      <c r="B135" s="87"/>
      <c r="C135" s="218"/>
      <c r="D135" s="87"/>
      <c r="E135" s="87"/>
      <c r="F135" s="87"/>
      <c r="G135" s="87"/>
      <c r="H135" s="87"/>
      <c r="I135" s="59"/>
      <c r="J135" s="87"/>
      <c r="K135" s="87"/>
      <c r="L135" s="87"/>
      <c r="M135" s="87"/>
      <c r="N135" s="87"/>
      <c r="O135" s="87"/>
      <c r="P135" s="87"/>
      <c r="Q135" s="87"/>
      <c r="R135" s="87"/>
      <c r="S135" s="87"/>
      <c r="T135" s="87"/>
      <c r="U135" s="59"/>
      <c r="V135" s="59"/>
      <c r="W135" s="59"/>
      <c r="X135" s="59"/>
      <c r="Y135" s="59"/>
      <c r="Z135" s="59"/>
    </row>
    <row r="136" spans="1:26" ht="12.75" customHeight="1" x14ac:dyDescent="0.2">
      <c r="A136" s="59"/>
      <c r="B136" s="87"/>
      <c r="C136" s="218"/>
      <c r="D136" s="87"/>
      <c r="E136" s="87"/>
      <c r="F136" s="87"/>
      <c r="G136" s="87"/>
      <c r="H136" s="87"/>
      <c r="I136" s="59"/>
      <c r="J136" s="87"/>
      <c r="K136" s="87"/>
      <c r="L136" s="87"/>
      <c r="M136" s="87"/>
      <c r="N136" s="87"/>
      <c r="O136" s="87"/>
      <c r="P136" s="87"/>
      <c r="Q136" s="87"/>
      <c r="R136" s="87"/>
      <c r="S136" s="87"/>
      <c r="T136" s="87"/>
      <c r="U136" s="59"/>
      <c r="V136" s="59"/>
      <c r="W136" s="59"/>
      <c r="X136" s="59"/>
      <c r="Y136" s="59"/>
      <c r="Z136" s="59"/>
    </row>
    <row r="137" spans="1:26" ht="12.75" customHeight="1" x14ac:dyDescent="0.2">
      <c r="A137" s="59"/>
      <c r="B137" s="87"/>
      <c r="C137" s="218"/>
      <c r="D137" s="87"/>
      <c r="E137" s="87"/>
      <c r="F137" s="87"/>
      <c r="G137" s="87"/>
      <c r="H137" s="87"/>
      <c r="I137" s="59"/>
      <c r="J137" s="87"/>
      <c r="K137" s="87"/>
      <c r="L137" s="87"/>
      <c r="M137" s="87"/>
      <c r="N137" s="87"/>
      <c r="O137" s="87"/>
      <c r="P137" s="87"/>
      <c r="Q137" s="87"/>
      <c r="R137" s="87"/>
      <c r="S137" s="87"/>
      <c r="T137" s="87"/>
      <c r="U137" s="59"/>
      <c r="V137" s="59"/>
      <c r="W137" s="59"/>
      <c r="X137" s="59"/>
      <c r="Y137" s="59"/>
      <c r="Z137" s="59"/>
    </row>
    <row r="138" spans="1:26" ht="12.75" customHeight="1" x14ac:dyDescent="0.2">
      <c r="A138" s="59"/>
      <c r="B138" s="87"/>
      <c r="C138" s="218"/>
      <c r="D138" s="87"/>
      <c r="E138" s="87"/>
      <c r="F138" s="87"/>
      <c r="G138" s="87"/>
      <c r="H138" s="87"/>
      <c r="I138" s="59"/>
      <c r="J138" s="87"/>
      <c r="K138" s="87"/>
      <c r="L138" s="87"/>
      <c r="M138" s="87"/>
      <c r="N138" s="87"/>
      <c r="O138" s="87"/>
      <c r="P138" s="87"/>
      <c r="Q138" s="87"/>
      <c r="R138" s="87"/>
      <c r="S138" s="87"/>
      <c r="T138" s="87"/>
      <c r="U138" s="59"/>
      <c r="V138" s="59"/>
      <c r="W138" s="59"/>
      <c r="X138" s="59"/>
      <c r="Y138" s="59"/>
      <c r="Z138" s="59"/>
    </row>
    <row r="139" spans="1:26" ht="12.75" customHeight="1" x14ac:dyDescent="0.2">
      <c r="A139" s="59"/>
      <c r="B139" s="87"/>
      <c r="C139" s="218"/>
      <c r="D139" s="87"/>
      <c r="E139" s="87"/>
      <c r="F139" s="87"/>
      <c r="G139" s="87"/>
      <c r="H139" s="87"/>
      <c r="I139" s="59"/>
      <c r="J139" s="87"/>
      <c r="K139" s="87"/>
      <c r="L139" s="87"/>
      <c r="M139" s="87"/>
      <c r="N139" s="87"/>
      <c r="O139" s="87"/>
      <c r="P139" s="87"/>
      <c r="Q139" s="87"/>
      <c r="R139" s="87"/>
      <c r="S139" s="87"/>
      <c r="T139" s="87"/>
      <c r="U139" s="59"/>
      <c r="V139" s="59"/>
      <c r="W139" s="59"/>
      <c r="X139" s="59"/>
      <c r="Y139" s="59"/>
      <c r="Z139" s="59"/>
    </row>
    <row r="140" spans="1:26" ht="12.75" customHeight="1" x14ac:dyDescent="0.2">
      <c r="A140" s="59"/>
      <c r="B140" s="87"/>
      <c r="C140" s="218"/>
      <c r="D140" s="87"/>
      <c r="E140" s="87"/>
      <c r="F140" s="87"/>
      <c r="G140" s="87"/>
      <c r="H140" s="87"/>
      <c r="I140" s="59"/>
      <c r="J140" s="87"/>
      <c r="K140" s="87"/>
      <c r="L140" s="87"/>
      <c r="M140" s="87"/>
      <c r="N140" s="87"/>
      <c r="O140" s="87"/>
      <c r="P140" s="87"/>
      <c r="Q140" s="87"/>
      <c r="R140" s="87"/>
      <c r="S140" s="87"/>
      <c r="T140" s="87"/>
      <c r="U140" s="59"/>
      <c r="V140" s="59"/>
      <c r="W140" s="59"/>
      <c r="X140" s="59"/>
      <c r="Y140" s="59"/>
      <c r="Z140" s="59"/>
    </row>
    <row r="141" spans="1:26" ht="12.75" customHeight="1" x14ac:dyDescent="0.2">
      <c r="A141" s="59"/>
      <c r="B141" s="87"/>
      <c r="C141" s="218"/>
      <c r="D141" s="87"/>
      <c r="E141" s="87"/>
      <c r="F141" s="87"/>
      <c r="G141" s="87"/>
      <c r="H141" s="87"/>
      <c r="I141" s="59"/>
      <c r="J141" s="87"/>
      <c r="K141" s="87"/>
      <c r="L141" s="87"/>
      <c r="M141" s="87"/>
      <c r="N141" s="87"/>
      <c r="O141" s="87"/>
      <c r="P141" s="87"/>
      <c r="Q141" s="87"/>
      <c r="R141" s="87"/>
      <c r="S141" s="87"/>
      <c r="T141" s="87"/>
      <c r="U141" s="59"/>
      <c r="V141" s="59"/>
      <c r="W141" s="59"/>
      <c r="X141" s="59"/>
      <c r="Y141" s="59"/>
      <c r="Z141" s="59"/>
    </row>
    <row r="142" spans="1:26" ht="12.75" customHeight="1" x14ac:dyDescent="0.2">
      <c r="A142" s="59"/>
      <c r="B142" s="87"/>
      <c r="C142" s="218"/>
      <c r="D142" s="87"/>
      <c r="E142" s="87"/>
      <c r="F142" s="87"/>
      <c r="G142" s="87"/>
      <c r="H142" s="87"/>
      <c r="I142" s="59"/>
      <c r="J142" s="87"/>
      <c r="K142" s="87"/>
      <c r="L142" s="87"/>
      <c r="M142" s="87"/>
      <c r="N142" s="87"/>
      <c r="O142" s="87"/>
      <c r="P142" s="87"/>
      <c r="Q142" s="87"/>
      <c r="R142" s="87"/>
      <c r="S142" s="87"/>
      <c r="T142" s="87"/>
      <c r="U142" s="59"/>
      <c r="V142" s="59"/>
      <c r="W142" s="59"/>
      <c r="X142" s="59"/>
      <c r="Y142" s="59"/>
      <c r="Z142" s="59"/>
    </row>
    <row r="143" spans="1:26" ht="12.75" customHeight="1" x14ac:dyDescent="0.2">
      <c r="A143" s="59"/>
      <c r="B143" s="87"/>
      <c r="C143" s="218"/>
      <c r="D143" s="87"/>
      <c r="E143" s="87"/>
      <c r="F143" s="87"/>
      <c r="G143" s="87"/>
      <c r="H143" s="87"/>
      <c r="I143" s="59"/>
      <c r="J143" s="87"/>
      <c r="K143" s="87"/>
      <c r="L143" s="87"/>
      <c r="M143" s="87"/>
      <c r="N143" s="87"/>
      <c r="O143" s="87"/>
      <c r="P143" s="87"/>
      <c r="Q143" s="87"/>
      <c r="R143" s="87"/>
      <c r="S143" s="87"/>
      <c r="T143" s="87"/>
      <c r="U143" s="59"/>
      <c r="V143" s="59"/>
      <c r="W143" s="59"/>
      <c r="X143" s="59"/>
      <c r="Y143" s="59"/>
      <c r="Z143" s="59"/>
    </row>
    <row r="144" spans="1:26" ht="12.75" customHeight="1" x14ac:dyDescent="0.2">
      <c r="A144" s="59"/>
      <c r="B144" s="87"/>
      <c r="C144" s="218"/>
      <c r="D144" s="87"/>
      <c r="E144" s="87"/>
      <c r="F144" s="87"/>
      <c r="G144" s="87"/>
      <c r="H144" s="87"/>
      <c r="I144" s="59"/>
      <c r="J144" s="87"/>
      <c r="K144" s="87"/>
      <c r="L144" s="87"/>
      <c r="M144" s="87"/>
      <c r="N144" s="87"/>
      <c r="O144" s="87"/>
      <c r="P144" s="87"/>
      <c r="Q144" s="87"/>
      <c r="R144" s="87"/>
      <c r="S144" s="87"/>
      <c r="T144" s="87"/>
      <c r="U144" s="59"/>
      <c r="V144" s="59"/>
      <c r="W144" s="59"/>
      <c r="X144" s="59"/>
      <c r="Y144" s="59"/>
      <c r="Z144" s="59"/>
    </row>
    <row r="145" spans="1:26" ht="12.75" customHeight="1" x14ac:dyDescent="0.2">
      <c r="A145" s="59"/>
      <c r="B145" s="87"/>
      <c r="C145" s="218"/>
      <c r="D145" s="87"/>
      <c r="E145" s="87"/>
      <c r="F145" s="87"/>
      <c r="G145" s="87"/>
      <c r="H145" s="87"/>
      <c r="I145" s="59"/>
      <c r="J145" s="87"/>
      <c r="K145" s="87"/>
      <c r="L145" s="87"/>
      <c r="M145" s="87"/>
      <c r="N145" s="87"/>
      <c r="O145" s="87"/>
      <c r="P145" s="87"/>
      <c r="Q145" s="87"/>
      <c r="R145" s="87"/>
      <c r="S145" s="87"/>
      <c r="T145" s="87"/>
      <c r="U145" s="59"/>
      <c r="V145" s="59"/>
      <c r="W145" s="59"/>
      <c r="X145" s="59"/>
      <c r="Y145" s="59"/>
      <c r="Z145" s="59"/>
    </row>
    <row r="146" spans="1:26" ht="12.75" customHeight="1" x14ac:dyDescent="0.2">
      <c r="A146" s="59"/>
      <c r="B146" s="87"/>
      <c r="C146" s="218"/>
      <c r="D146" s="87"/>
      <c r="E146" s="87"/>
      <c r="F146" s="87"/>
      <c r="G146" s="87"/>
      <c r="H146" s="87"/>
      <c r="I146" s="59"/>
      <c r="J146" s="87"/>
      <c r="K146" s="87"/>
      <c r="L146" s="87"/>
      <c r="M146" s="87"/>
      <c r="N146" s="87"/>
      <c r="O146" s="87"/>
      <c r="P146" s="87"/>
      <c r="Q146" s="87"/>
      <c r="R146" s="87"/>
      <c r="S146" s="87"/>
      <c r="T146" s="87"/>
      <c r="U146" s="59"/>
      <c r="V146" s="59"/>
      <c r="W146" s="59"/>
      <c r="X146" s="59"/>
      <c r="Y146" s="59"/>
      <c r="Z146" s="59"/>
    </row>
    <row r="147" spans="1:26" ht="12.75" customHeight="1" x14ac:dyDescent="0.2">
      <c r="A147" s="59"/>
      <c r="B147" s="87"/>
      <c r="C147" s="218"/>
      <c r="D147" s="87"/>
      <c r="E147" s="87"/>
      <c r="F147" s="87"/>
      <c r="G147" s="87"/>
      <c r="H147" s="87"/>
      <c r="I147" s="59"/>
      <c r="J147" s="87"/>
      <c r="K147" s="87"/>
      <c r="L147" s="87"/>
      <c r="M147" s="87"/>
      <c r="N147" s="87"/>
      <c r="O147" s="87"/>
      <c r="P147" s="87"/>
      <c r="Q147" s="87"/>
      <c r="R147" s="87"/>
      <c r="S147" s="87"/>
      <c r="T147" s="87"/>
      <c r="U147" s="59"/>
      <c r="V147" s="59"/>
      <c r="W147" s="59"/>
      <c r="X147" s="59"/>
      <c r="Y147" s="59"/>
      <c r="Z147" s="59"/>
    </row>
    <row r="148" spans="1:26" ht="12.75" customHeight="1" x14ac:dyDescent="0.2">
      <c r="A148" s="59"/>
      <c r="B148" s="87"/>
      <c r="C148" s="218"/>
      <c r="D148" s="87"/>
      <c r="E148" s="87"/>
      <c r="F148" s="87"/>
      <c r="G148" s="87"/>
      <c r="H148" s="87"/>
      <c r="I148" s="59"/>
      <c r="J148" s="87"/>
      <c r="K148" s="87"/>
      <c r="L148" s="87"/>
      <c r="M148" s="87"/>
      <c r="N148" s="87"/>
      <c r="O148" s="87"/>
      <c r="P148" s="87"/>
      <c r="Q148" s="87"/>
      <c r="R148" s="87"/>
      <c r="S148" s="87"/>
      <c r="T148" s="87"/>
      <c r="U148" s="59"/>
      <c r="V148" s="59"/>
      <c r="W148" s="59"/>
      <c r="X148" s="59"/>
      <c r="Y148" s="59"/>
      <c r="Z148" s="59"/>
    </row>
    <row r="149" spans="1:26" ht="12.75" customHeight="1" x14ac:dyDescent="0.2">
      <c r="A149" s="59"/>
      <c r="B149" s="87"/>
      <c r="C149" s="218"/>
      <c r="D149" s="87"/>
      <c r="E149" s="87"/>
      <c r="F149" s="87"/>
      <c r="G149" s="87"/>
      <c r="H149" s="87"/>
      <c r="I149" s="59"/>
      <c r="J149" s="87"/>
      <c r="K149" s="87"/>
      <c r="L149" s="87"/>
      <c r="M149" s="87"/>
      <c r="N149" s="87"/>
      <c r="O149" s="87"/>
      <c r="P149" s="87"/>
      <c r="Q149" s="87"/>
      <c r="R149" s="87"/>
      <c r="S149" s="87"/>
      <c r="T149" s="87"/>
      <c r="U149" s="59"/>
      <c r="V149" s="59"/>
      <c r="W149" s="59"/>
      <c r="X149" s="59"/>
      <c r="Y149" s="59"/>
      <c r="Z149" s="59"/>
    </row>
    <row r="150" spans="1:26" ht="12.75" customHeight="1" x14ac:dyDescent="0.2">
      <c r="A150" s="59"/>
      <c r="B150" s="87"/>
      <c r="C150" s="218"/>
      <c r="D150" s="87"/>
      <c r="E150" s="87"/>
      <c r="F150" s="87"/>
      <c r="G150" s="87"/>
      <c r="H150" s="87"/>
      <c r="I150" s="59"/>
      <c r="J150" s="87"/>
      <c r="K150" s="87"/>
      <c r="L150" s="87"/>
      <c r="M150" s="87"/>
      <c r="N150" s="87"/>
      <c r="O150" s="87"/>
      <c r="P150" s="87"/>
      <c r="Q150" s="87"/>
      <c r="R150" s="87"/>
      <c r="S150" s="87"/>
      <c r="T150" s="87"/>
      <c r="U150" s="59"/>
      <c r="V150" s="59"/>
      <c r="W150" s="59"/>
      <c r="X150" s="59"/>
      <c r="Y150" s="59"/>
      <c r="Z150" s="59"/>
    </row>
    <row r="151" spans="1:26" ht="12.75" customHeight="1" x14ac:dyDescent="0.2">
      <c r="A151" s="59"/>
      <c r="B151" s="87"/>
      <c r="C151" s="218"/>
      <c r="D151" s="87"/>
      <c r="E151" s="87"/>
      <c r="F151" s="87"/>
      <c r="G151" s="87"/>
      <c r="H151" s="87"/>
      <c r="I151" s="59"/>
      <c r="J151" s="87"/>
      <c r="K151" s="87"/>
      <c r="L151" s="87"/>
      <c r="M151" s="87"/>
      <c r="N151" s="87"/>
      <c r="O151" s="87"/>
      <c r="P151" s="87"/>
      <c r="Q151" s="87"/>
      <c r="R151" s="87"/>
      <c r="S151" s="87"/>
      <c r="T151" s="87"/>
      <c r="U151" s="59"/>
      <c r="V151" s="59"/>
      <c r="W151" s="59"/>
      <c r="X151" s="59"/>
      <c r="Y151" s="59"/>
      <c r="Z151" s="59"/>
    </row>
    <row r="152" spans="1:26" ht="12.75" customHeight="1" x14ac:dyDescent="0.2">
      <c r="A152" s="59"/>
      <c r="B152" s="87"/>
      <c r="C152" s="218"/>
      <c r="D152" s="87"/>
      <c r="E152" s="87"/>
      <c r="F152" s="87"/>
      <c r="G152" s="87"/>
      <c r="H152" s="87"/>
      <c r="I152" s="59"/>
      <c r="J152" s="87"/>
      <c r="K152" s="87"/>
      <c r="L152" s="87"/>
      <c r="M152" s="87"/>
      <c r="N152" s="87"/>
      <c r="O152" s="87"/>
      <c r="P152" s="87"/>
      <c r="Q152" s="87"/>
      <c r="R152" s="87"/>
      <c r="S152" s="87"/>
      <c r="T152" s="87"/>
      <c r="U152" s="59"/>
      <c r="V152" s="59"/>
      <c r="W152" s="59"/>
      <c r="X152" s="59"/>
      <c r="Y152" s="59"/>
      <c r="Z152" s="59"/>
    </row>
    <row r="153" spans="1:26" ht="12.75" customHeight="1" x14ac:dyDescent="0.2">
      <c r="A153" s="59"/>
      <c r="B153" s="87"/>
      <c r="C153" s="218"/>
      <c r="D153" s="87"/>
      <c r="E153" s="87"/>
      <c r="F153" s="87"/>
      <c r="G153" s="87"/>
      <c r="H153" s="87"/>
      <c r="I153" s="59"/>
      <c r="J153" s="87"/>
      <c r="K153" s="87"/>
      <c r="L153" s="87"/>
      <c r="M153" s="87"/>
      <c r="N153" s="87"/>
      <c r="O153" s="87"/>
      <c r="P153" s="87"/>
      <c r="Q153" s="87"/>
      <c r="R153" s="87"/>
      <c r="S153" s="87"/>
      <c r="T153" s="87"/>
      <c r="U153" s="59"/>
      <c r="V153" s="59"/>
      <c r="W153" s="59"/>
      <c r="X153" s="59"/>
      <c r="Y153" s="59"/>
      <c r="Z153" s="59"/>
    </row>
    <row r="154" spans="1:26" ht="12.75" customHeight="1" x14ac:dyDescent="0.2">
      <c r="A154" s="59"/>
      <c r="B154" s="87"/>
      <c r="C154" s="218"/>
      <c r="D154" s="87"/>
      <c r="E154" s="87"/>
      <c r="F154" s="87"/>
      <c r="G154" s="87"/>
      <c r="H154" s="87"/>
      <c r="I154" s="59"/>
      <c r="J154" s="87"/>
      <c r="K154" s="87"/>
      <c r="L154" s="87"/>
      <c r="M154" s="87"/>
      <c r="N154" s="87"/>
      <c r="O154" s="87"/>
      <c r="P154" s="87"/>
      <c r="Q154" s="87"/>
      <c r="R154" s="87"/>
      <c r="S154" s="87"/>
      <c r="T154" s="87"/>
      <c r="U154" s="59"/>
      <c r="V154" s="59"/>
      <c r="W154" s="59"/>
      <c r="X154" s="59"/>
      <c r="Y154" s="59"/>
      <c r="Z154" s="59"/>
    </row>
    <row r="155" spans="1:26" ht="12.75" customHeight="1" x14ac:dyDescent="0.2">
      <c r="A155" s="59"/>
      <c r="B155" s="87"/>
      <c r="C155" s="218"/>
      <c r="D155" s="87"/>
      <c r="E155" s="87"/>
      <c r="F155" s="87"/>
      <c r="G155" s="87"/>
      <c r="H155" s="87"/>
      <c r="I155" s="59"/>
      <c r="J155" s="87"/>
      <c r="K155" s="87"/>
      <c r="L155" s="87"/>
      <c r="M155" s="87"/>
      <c r="N155" s="87"/>
      <c r="O155" s="87"/>
      <c r="P155" s="87"/>
      <c r="Q155" s="87"/>
      <c r="R155" s="87"/>
      <c r="S155" s="87"/>
      <c r="T155" s="87"/>
      <c r="U155" s="59"/>
      <c r="V155" s="59"/>
      <c r="W155" s="59"/>
      <c r="X155" s="59"/>
      <c r="Y155" s="59"/>
      <c r="Z155" s="59"/>
    </row>
    <row r="156" spans="1:26" ht="12.75" customHeight="1" x14ac:dyDescent="0.2">
      <c r="A156" s="59"/>
      <c r="B156" s="87"/>
      <c r="C156" s="218"/>
      <c r="D156" s="87"/>
      <c r="E156" s="87"/>
      <c r="F156" s="87"/>
      <c r="G156" s="87"/>
      <c r="H156" s="87"/>
      <c r="I156" s="59"/>
      <c r="J156" s="87"/>
      <c r="K156" s="87"/>
      <c r="L156" s="87"/>
      <c r="M156" s="87"/>
      <c r="N156" s="87"/>
      <c r="O156" s="87"/>
      <c r="P156" s="87"/>
      <c r="Q156" s="87"/>
      <c r="R156" s="87"/>
      <c r="S156" s="87"/>
      <c r="T156" s="87"/>
      <c r="U156" s="59"/>
      <c r="V156" s="59"/>
      <c r="W156" s="59"/>
      <c r="X156" s="59"/>
      <c r="Y156" s="59"/>
      <c r="Z156" s="59"/>
    </row>
    <row r="157" spans="1:26" ht="12.75" customHeight="1" x14ac:dyDescent="0.2">
      <c r="A157" s="59"/>
      <c r="B157" s="87"/>
      <c r="C157" s="218"/>
      <c r="D157" s="87"/>
      <c r="E157" s="87"/>
      <c r="F157" s="87"/>
      <c r="G157" s="87"/>
      <c r="H157" s="87"/>
      <c r="I157" s="59"/>
      <c r="J157" s="87"/>
      <c r="K157" s="87"/>
      <c r="L157" s="87"/>
      <c r="M157" s="87"/>
      <c r="N157" s="87"/>
      <c r="O157" s="87"/>
      <c r="P157" s="87"/>
      <c r="Q157" s="87"/>
      <c r="R157" s="87"/>
      <c r="S157" s="87"/>
      <c r="T157" s="87"/>
      <c r="U157" s="59"/>
      <c r="V157" s="59"/>
      <c r="W157" s="59"/>
      <c r="X157" s="59"/>
      <c r="Y157" s="59"/>
      <c r="Z157" s="59"/>
    </row>
    <row r="158" spans="1:26" ht="12.75" customHeight="1" x14ac:dyDescent="0.2">
      <c r="A158" s="59"/>
      <c r="B158" s="87"/>
      <c r="C158" s="218"/>
      <c r="D158" s="87"/>
      <c r="E158" s="87"/>
      <c r="F158" s="87"/>
      <c r="G158" s="87"/>
      <c r="H158" s="87"/>
      <c r="I158" s="59"/>
      <c r="J158" s="87"/>
      <c r="K158" s="87"/>
      <c r="L158" s="87"/>
      <c r="M158" s="87"/>
      <c r="N158" s="87"/>
      <c r="O158" s="87"/>
      <c r="P158" s="87"/>
      <c r="Q158" s="87"/>
      <c r="R158" s="87"/>
      <c r="S158" s="87"/>
      <c r="T158" s="87"/>
      <c r="U158" s="59"/>
      <c r="V158" s="59"/>
      <c r="W158" s="59"/>
      <c r="X158" s="59"/>
      <c r="Y158" s="59"/>
      <c r="Z158" s="59"/>
    </row>
    <row r="159" spans="1:26" ht="12.75" customHeight="1" x14ac:dyDescent="0.2">
      <c r="A159" s="59"/>
      <c r="B159" s="87"/>
      <c r="C159" s="218"/>
      <c r="D159" s="87"/>
      <c r="E159" s="87"/>
      <c r="F159" s="87"/>
      <c r="G159" s="87"/>
      <c r="H159" s="87"/>
      <c r="I159" s="59"/>
      <c r="J159" s="87"/>
      <c r="K159" s="87"/>
      <c r="L159" s="87"/>
      <c r="M159" s="87"/>
      <c r="N159" s="87"/>
      <c r="O159" s="87"/>
      <c r="P159" s="87"/>
      <c r="Q159" s="87"/>
      <c r="R159" s="87"/>
      <c r="S159" s="87"/>
      <c r="T159" s="87"/>
      <c r="U159" s="59"/>
      <c r="V159" s="59"/>
      <c r="W159" s="59"/>
      <c r="X159" s="59"/>
      <c r="Y159" s="59"/>
      <c r="Z159" s="59"/>
    </row>
    <row r="160" spans="1:26" ht="12.75" customHeight="1" x14ac:dyDescent="0.2">
      <c r="A160" s="59"/>
      <c r="B160" s="87"/>
      <c r="C160" s="218"/>
      <c r="D160" s="87"/>
      <c r="E160" s="87"/>
      <c r="F160" s="87"/>
      <c r="G160" s="87"/>
      <c r="H160" s="87"/>
      <c r="I160" s="59"/>
      <c r="J160" s="87"/>
      <c r="K160" s="87"/>
      <c r="L160" s="87"/>
      <c r="M160" s="87"/>
      <c r="N160" s="87"/>
      <c r="O160" s="87"/>
      <c r="P160" s="87"/>
      <c r="Q160" s="87"/>
      <c r="R160" s="87"/>
      <c r="S160" s="87"/>
      <c r="T160" s="87"/>
      <c r="U160" s="59"/>
      <c r="V160" s="59"/>
      <c r="W160" s="59"/>
      <c r="X160" s="59"/>
      <c r="Y160" s="59"/>
      <c r="Z160" s="59"/>
    </row>
    <row r="161" spans="1:26" ht="12.75" customHeight="1" x14ac:dyDescent="0.2">
      <c r="A161" s="59"/>
      <c r="B161" s="87"/>
      <c r="C161" s="218"/>
      <c r="D161" s="87"/>
      <c r="E161" s="87"/>
      <c r="F161" s="87"/>
      <c r="G161" s="87"/>
      <c r="H161" s="87"/>
      <c r="I161" s="59"/>
      <c r="J161" s="87"/>
      <c r="K161" s="87"/>
      <c r="L161" s="87"/>
      <c r="M161" s="87"/>
      <c r="N161" s="87"/>
      <c r="O161" s="87"/>
      <c r="P161" s="87"/>
      <c r="Q161" s="87"/>
      <c r="R161" s="87"/>
      <c r="S161" s="87"/>
      <c r="T161" s="87"/>
      <c r="U161" s="59"/>
      <c r="V161" s="59"/>
      <c r="W161" s="59"/>
      <c r="X161" s="59"/>
      <c r="Y161" s="59"/>
      <c r="Z161" s="59"/>
    </row>
    <row r="162" spans="1:26" ht="12.75" customHeight="1" x14ac:dyDescent="0.2">
      <c r="A162" s="59"/>
      <c r="B162" s="87"/>
      <c r="C162" s="218"/>
      <c r="D162" s="87"/>
      <c r="E162" s="87"/>
      <c r="F162" s="87"/>
      <c r="G162" s="87"/>
      <c r="H162" s="87"/>
      <c r="I162" s="59"/>
      <c r="J162" s="87"/>
      <c r="K162" s="87"/>
      <c r="L162" s="87"/>
      <c r="M162" s="87"/>
      <c r="N162" s="87"/>
      <c r="O162" s="87"/>
      <c r="P162" s="87"/>
      <c r="Q162" s="87"/>
      <c r="R162" s="87"/>
      <c r="S162" s="87"/>
      <c r="T162" s="87"/>
      <c r="U162" s="59"/>
      <c r="V162" s="59"/>
      <c r="W162" s="59"/>
      <c r="X162" s="59"/>
      <c r="Y162" s="59"/>
      <c r="Z162" s="59"/>
    </row>
    <row r="163" spans="1:26" ht="12.75" customHeight="1" x14ac:dyDescent="0.2">
      <c r="A163" s="59"/>
      <c r="B163" s="87"/>
      <c r="C163" s="218"/>
      <c r="D163" s="87"/>
      <c r="E163" s="87"/>
      <c r="F163" s="87"/>
      <c r="G163" s="87"/>
      <c r="H163" s="87"/>
      <c r="I163" s="59"/>
      <c r="J163" s="87"/>
      <c r="K163" s="87"/>
      <c r="L163" s="87"/>
      <c r="M163" s="87"/>
      <c r="N163" s="87"/>
      <c r="O163" s="87"/>
      <c r="P163" s="87"/>
      <c r="Q163" s="87"/>
      <c r="R163" s="87"/>
      <c r="S163" s="87"/>
      <c r="T163" s="87"/>
      <c r="U163" s="59"/>
      <c r="V163" s="59"/>
      <c r="W163" s="59"/>
      <c r="X163" s="59"/>
      <c r="Y163" s="59"/>
      <c r="Z163" s="59"/>
    </row>
    <row r="164" spans="1:26" ht="12.75" customHeight="1" x14ac:dyDescent="0.2">
      <c r="A164" s="59"/>
      <c r="B164" s="87"/>
      <c r="C164" s="218"/>
      <c r="D164" s="87"/>
      <c r="E164" s="87"/>
      <c r="F164" s="87"/>
      <c r="G164" s="87"/>
      <c r="H164" s="87"/>
      <c r="I164" s="59"/>
      <c r="J164" s="87"/>
      <c r="K164" s="87"/>
      <c r="L164" s="87"/>
      <c r="M164" s="87"/>
      <c r="N164" s="87"/>
      <c r="O164" s="87"/>
      <c r="P164" s="87"/>
      <c r="Q164" s="87"/>
      <c r="R164" s="87"/>
      <c r="S164" s="87"/>
      <c r="T164" s="87"/>
      <c r="U164" s="59"/>
      <c r="V164" s="59"/>
      <c r="W164" s="59"/>
      <c r="X164" s="59"/>
      <c r="Y164" s="59"/>
      <c r="Z164" s="59"/>
    </row>
    <row r="165" spans="1:26" ht="12.75" customHeight="1" x14ac:dyDescent="0.2">
      <c r="A165" s="59"/>
      <c r="B165" s="87"/>
      <c r="C165" s="218"/>
      <c r="D165" s="87"/>
      <c r="E165" s="87"/>
      <c r="F165" s="87"/>
      <c r="G165" s="87"/>
      <c r="H165" s="87"/>
      <c r="I165" s="59"/>
      <c r="J165" s="87"/>
      <c r="K165" s="87"/>
      <c r="L165" s="87"/>
      <c r="M165" s="87"/>
      <c r="N165" s="87"/>
      <c r="O165" s="87"/>
      <c r="P165" s="87"/>
      <c r="Q165" s="87"/>
      <c r="R165" s="87"/>
      <c r="S165" s="87"/>
      <c r="T165" s="87"/>
      <c r="U165" s="59"/>
      <c r="V165" s="59"/>
      <c r="W165" s="59"/>
      <c r="X165" s="59"/>
      <c r="Y165" s="59"/>
      <c r="Z165" s="59"/>
    </row>
    <row r="166" spans="1:26" ht="12.75" customHeight="1" x14ac:dyDescent="0.2">
      <c r="A166" s="59"/>
      <c r="B166" s="87"/>
      <c r="C166" s="218"/>
      <c r="D166" s="87"/>
      <c r="E166" s="87"/>
      <c r="F166" s="87"/>
      <c r="G166" s="87"/>
      <c r="H166" s="87"/>
      <c r="I166" s="59"/>
      <c r="J166" s="87"/>
      <c r="K166" s="87"/>
      <c r="L166" s="87"/>
      <c r="M166" s="87"/>
      <c r="N166" s="87"/>
      <c r="O166" s="87"/>
      <c r="P166" s="87"/>
      <c r="Q166" s="87"/>
      <c r="R166" s="87"/>
      <c r="S166" s="87"/>
      <c r="T166" s="87"/>
      <c r="U166" s="59"/>
      <c r="V166" s="59"/>
      <c r="W166" s="59"/>
      <c r="X166" s="59"/>
      <c r="Y166" s="59"/>
      <c r="Z166" s="59"/>
    </row>
    <row r="167" spans="1:26" ht="12.75" customHeight="1" x14ac:dyDescent="0.2">
      <c r="A167" s="59"/>
      <c r="B167" s="87"/>
      <c r="C167" s="218"/>
      <c r="D167" s="87"/>
      <c r="E167" s="87"/>
      <c r="F167" s="87"/>
      <c r="G167" s="87"/>
      <c r="H167" s="87"/>
      <c r="I167" s="59"/>
      <c r="J167" s="87"/>
      <c r="K167" s="87"/>
      <c r="L167" s="87"/>
      <c r="M167" s="87"/>
      <c r="N167" s="87"/>
      <c r="O167" s="87"/>
      <c r="P167" s="87"/>
      <c r="Q167" s="87"/>
      <c r="R167" s="87"/>
      <c r="S167" s="87"/>
      <c r="T167" s="87"/>
      <c r="U167" s="59"/>
      <c r="V167" s="59"/>
      <c r="W167" s="59"/>
      <c r="X167" s="59"/>
      <c r="Y167" s="59"/>
      <c r="Z167" s="59"/>
    </row>
    <row r="168" spans="1:26" ht="12.75" customHeight="1" x14ac:dyDescent="0.2">
      <c r="A168" s="59"/>
      <c r="B168" s="87"/>
      <c r="C168" s="218"/>
      <c r="D168" s="87"/>
      <c r="E168" s="87"/>
      <c r="F168" s="87"/>
      <c r="G168" s="87"/>
      <c r="H168" s="87"/>
      <c r="I168" s="59"/>
      <c r="J168" s="87"/>
      <c r="K168" s="87"/>
      <c r="L168" s="87"/>
      <c r="M168" s="87"/>
      <c r="N168" s="87"/>
      <c r="O168" s="87"/>
      <c r="P168" s="87"/>
      <c r="Q168" s="87"/>
      <c r="R168" s="87"/>
      <c r="S168" s="87"/>
      <c r="T168" s="87"/>
      <c r="U168" s="59"/>
      <c r="V168" s="59"/>
      <c r="W168" s="59"/>
      <c r="X168" s="59"/>
      <c r="Y168" s="59"/>
      <c r="Z168" s="59"/>
    </row>
    <row r="169" spans="1:26" ht="12.75" customHeight="1" x14ac:dyDescent="0.2">
      <c r="A169" s="59"/>
      <c r="B169" s="87"/>
      <c r="C169" s="218"/>
      <c r="D169" s="87"/>
      <c r="E169" s="87"/>
      <c r="F169" s="87"/>
      <c r="G169" s="87"/>
      <c r="H169" s="87"/>
      <c r="I169" s="59"/>
      <c r="J169" s="87"/>
      <c r="K169" s="87"/>
      <c r="L169" s="87"/>
      <c r="M169" s="87"/>
      <c r="N169" s="87"/>
      <c r="O169" s="87"/>
      <c r="P169" s="87"/>
      <c r="Q169" s="87"/>
      <c r="R169" s="87"/>
      <c r="S169" s="87"/>
      <c r="T169" s="87"/>
      <c r="U169" s="59"/>
      <c r="V169" s="59"/>
      <c r="W169" s="59"/>
      <c r="X169" s="59"/>
      <c r="Y169" s="59"/>
      <c r="Z169" s="59"/>
    </row>
    <row r="170" spans="1:26" ht="12.75" customHeight="1" x14ac:dyDescent="0.2">
      <c r="A170" s="59"/>
      <c r="B170" s="87"/>
      <c r="C170" s="218"/>
      <c r="D170" s="87"/>
      <c r="E170" s="87"/>
      <c r="F170" s="87"/>
      <c r="G170" s="87"/>
      <c r="H170" s="87"/>
      <c r="I170" s="59"/>
      <c r="J170" s="87"/>
      <c r="K170" s="87"/>
      <c r="L170" s="87"/>
      <c r="M170" s="87"/>
      <c r="N170" s="87"/>
      <c r="O170" s="87"/>
      <c r="P170" s="87"/>
      <c r="Q170" s="87"/>
      <c r="R170" s="87"/>
      <c r="S170" s="87"/>
      <c r="T170" s="87"/>
      <c r="U170" s="59"/>
      <c r="V170" s="59"/>
      <c r="W170" s="59"/>
      <c r="X170" s="59"/>
      <c r="Y170" s="59"/>
      <c r="Z170" s="59"/>
    </row>
    <row r="171" spans="1:26" ht="12.75" customHeight="1" x14ac:dyDescent="0.2">
      <c r="A171" s="59"/>
      <c r="B171" s="87"/>
      <c r="C171" s="218"/>
      <c r="D171" s="87"/>
      <c r="E171" s="87"/>
      <c r="F171" s="87"/>
      <c r="G171" s="87"/>
      <c r="H171" s="87"/>
      <c r="I171" s="59"/>
      <c r="J171" s="87"/>
      <c r="K171" s="87"/>
      <c r="L171" s="87"/>
      <c r="M171" s="87"/>
      <c r="N171" s="87"/>
      <c r="O171" s="87"/>
      <c r="P171" s="87"/>
      <c r="Q171" s="87"/>
      <c r="R171" s="87"/>
      <c r="S171" s="87"/>
      <c r="T171" s="87"/>
      <c r="U171" s="59"/>
      <c r="V171" s="59"/>
      <c r="W171" s="59"/>
      <c r="X171" s="59"/>
      <c r="Y171" s="59"/>
      <c r="Z171" s="59"/>
    </row>
    <row r="172" spans="1:26" ht="12.75" customHeight="1" x14ac:dyDescent="0.2">
      <c r="A172" s="59"/>
      <c r="B172" s="87"/>
      <c r="C172" s="218"/>
      <c r="D172" s="87"/>
      <c r="E172" s="87"/>
      <c r="F172" s="87"/>
      <c r="G172" s="87"/>
      <c r="H172" s="87"/>
      <c r="I172" s="59"/>
      <c r="J172" s="87"/>
      <c r="K172" s="87"/>
      <c r="L172" s="87"/>
      <c r="M172" s="87"/>
      <c r="N172" s="87"/>
      <c r="O172" s="87"/>
      <c r="P172" s="87"/>
      <c r="Q172" s="87"/>
      <c r="R172" s="87"/>
      <c r="S172" s="87"/>
      <c r="T172" s="87"/>
      <c r="U172" s="59"/>
      <c r="V172" s="59"/>
      <c r="W172" s="59"/>
      <c r="X172" s="59"/>
      <c r="Y172" s="59"/>
      <c r="Z172" s="59"/>
    </row>
    <row r="173" spans="1:26" ht="12.75" customHeight="1" x14ac:dyDescent="0.2">
      <c r="A173" s="59"/>
      <c r="B173" s="87"/>
      <c r="C173" s="218"/>
      <c r="D173" s="87"/>
      <c r="E173" s="87"/>
      <c r="F173" s="87"/>
      <c r="G173" s="87"/>
      <c r="H173" s="87"/>
      <c r="I173" s="59"/>
      <c r="J173" s="87"/>
      <c r="K173" s="87"/>
      <c r="L173" s="87"/>
      <c r="M173" s="87"/>
      <c r="N173" s="87"/>
      <c r="O173" s="87"/>
      <c r="P173" s="87"/>
      <c r="Q173" s="87"/>
      <c r="R173" s="87"/>
      <c r="S173" s="87"/>
      <c r="T173" s="87"/>
      <c r="U173" s="59"/>
      <c r="V173" s="59"/>
      <c r="W173" s="59"/>
      <c r="X173" s="59"/>
      <c r="Y173" s="59"/>
      <c r="Z173" s="59"/>
    </row>
    <row r="174" spans="1:26" ht="12.75" customHeight="1" x14ac:dyDescent="0.2">
      <c r="A174" s="59"/>
      <c r="B174" s="87"/>
      <c r="C174" s="218"/>
      <c r="D174" s="87"/>
      <c r="E174" s="87"/>
      <c r="F174" s="87"/>
      <c r="G174" s="87"/>
      <c r="H174" s="87"/>
      <c r="I174" s="59"/>
      <c r="J174" s="87"/>
      <c r="K174" s="87"/>
      <c r="L174" s="87"/>
      <c r="M174" s="87"/>
      <c r="N174" s="87"/>
      <c r="O174" s="87"/>
      <c r="P174" s="87"/>
      <c r="Q174" s="87"/>
      <c r="R174" s="87"/>
      <c r="S174" s="87"/>
      <c r="T174" s="87"/>
      <c r="U174" s="59"/>
      <c r="V174" s="59"/>
      <c r="W174" s="59"/>
      <c r="X174" s="59"/>
      <c r="Y174" s="59"/>
      <c r="Z174" s="59"/>
    </row>
    <row r="175" spans="1:26" ht="12.75" customHeight="1" x14ac:dyDescent="0.2">
      <c r="A175" s="59"/>
      <c r="B175" s="87"/>
      <c r="C175" s="218"/>
      <c r="D175" s="87"/>
      <c r="E175" s="87"/>
      <c r="F175" s="87"/>
      <c r="G175" s="87"/>
      <c r="H175" s="87"/>
      <c r="I175" s="59"/>
      <c r="J175" s="87"/>
      <c r="K175" s="87"/>
      <c r="L175" s="87"/>
      <c r="M175" s="87"/>
      <c r="N175" s="87"/>
      <c r="O175" s="87"/>
      <c r="P175" s="87"/>
      <c r="Q175" s="87"/>
      <c r="R175" s="87"/>
      <c r="S175" s="87"/>
      <c r="T175" s="87"/>
      <c r="U175" s="59"/>
      <c r="V175" s="59"/>
      <c r="W175" s="59"/>
      <c r="X175" s="59"/>
      <c r="Y175" s="59"/>
      <c r="Z175" s="59"/>
    </row>
    <row r="176" spans="1:26" ht="12.75" customHeight="1" x14ac:dyDescent="0.2">
      <c r="A176" s="59"/>
      <c r="B176" s="87"/>
      <c r="C176" s="218"/>
      <c r="D176" s="87"/>
      <c r="E176" s="87"/>
      <c r="F176" s="87"/>
      <c r="G176" s="87"/>
      <c r="H176" s="87"/>
      <c r="I176" s="59"/>
      <c r="J176" s="87"/>
      <c r="K176" s="87"/>
      <c r="L176" s="87"/>
      <c r="M176" s="87"/>
      <c r="N176" s="87"/>
      <c r="O176" s="87"/>
      <c r="P176" s="87"/>
      <c r="Q176" s="87"/>
      <c r="R176" s="87"/>
      <c r="S176" s="87"/>
      <c r="T176" s="87"/>
      <c r="U176" s="59"/>
      <c r="V176" s="59"/>
      <c r="W176" s="59"/>
      <c r="X176" s="59"/>
      <c r="Y176" s="59"/>
      <c r="Z176" s="59"/>
    </row>
    <row r="177" spans="1:26" ht="12.75" customHeight="1" x14ac:dyDescent="0.2">
      <c r="A177" s="59"/>
      <c r="B177" s="87"/>
      <c r="C177" s="218"/>
      <c r="D177" s="87"/>
      <c r="E177" s="87"/>
      <c r="F177" s="87"/>
      <c r="G177" s="87"/>
      <c r="H177" s="87"/>
      <c r="I177" s="59"/>
      <c r="J177" s="87"/>
      <c r="K177" s="87"/>
      <c r="L177" s="87"/>
      <c r="M177" s="87"/>
      <c r="N177" s="87"/>
      <c r="O177" s="87"/>
      <c r="P177" s="87"/>
      <c r="Q177" s="87"/>
      <c r="R177" s="87"/>
      <c r="S177" s="87"/>
      <c r="T177" s="87"/>
      <c r="U177" s="59"/>
      <c r="V177" s="59"/>
      <c r="W177" s="59"/>
      <c r="X177" s="59"/>
      <c r="Y177" s="59"/>
      <c r="Z177" s="59"/>
    </row>
    <row r="178" spans="1:26" ht="12.75" customHeight="1" x14ac:dyDescent="0.2">
      <c r="A178" s="59"/>
      <c r="B178" s="87"/>
      <c r="C178" s="218"/>
      <c r="D178" s="87"/>
      <c r="E178" s="87"/>
      <c r="F178" s="87"/>
      <c r="G178" s="87"/>
      <c r="H178" s="87"/>
      <c r="I178" s="59"/>
      <c r="J178" s="87"/>
      <c r="K178" s="87"/>
      <c r="L178" s="87"/>
      <c r="M178" s="87"/>
      <c r="N178" s="87"/>
      <c r="O178" s="87"/>
      <c r="P178" s="87"/>
      <c r="Q178" s="87"/>
      <c r="R178" s="87"/>
      <c r="S178" s="87"/>
      <c r="T178" s="87"/>
      <c r="U178" s="59"/>
      <c r="V178" s="59"/>
      <c r="W178" s="59"/>
      <c r="X178" s="59"/>
      <c r="Y178" s="59"/>
      <c r="Z178" s="59"/>
    </row>
    <row r="179" spans="1:26" ht="12.75" customHeight="1" x14ac:dyDescent="0.2">
      <c r="A179" s="59"/>
      <c r="B179" s="87"/>
      <c r="C179" s="218"/>
      <c r="D179" s="87"/>
      <c r="E179" s="87"/>
      <c r="F179" s="87"/>
      <c r="G179" s="87"/>
      <c r="H179" s="87"/>
      <c r="I179" s="59"/>
      <c r="J179" s="87"/>
      <c r="K179" s="87"/>
      <c r="L179" s="87"/>
      <c r="M179" s="87"/>
      <c r="N179" s="87"/>
      <c r="O179" s="87"/>
      <c r="P179" s="87"/>
      <c r="Q179" s="87"/>
      <c r="R179" s="87"/>
      <c r="S179" s="87"/>
      <c r="T179" s="87"/>
      <c r="U179" s="59"/>
      <c r="V179" s="59"/>
      <c r="W179" s="59"/>
      <c r="X179" s="59"/>
      <c r="Y179" s="59"/>
      <c r="Z179" s="59"/>
    </row>
    <row r="180" spans="1:26" ht="12.75" customHeight="1" x14ac:dyDescent="0.2">
      <c r="A180" s="59"/>
      <c r="B180" s="87"/>
      <c r="C180" s="218"/>
      <c r="D180" s="87"/>
      <c r="E180" s="87"/>
      <c r="F180" s="87"/>
      <c r="G180" s="87"/>
      <c r="H180" s="87"/>
      <c r="I180" s="59"/>
      <c r="J180" s="87"/>
      <c r="K180" s="87"/>
      <c r="L180" s="87"/>
      <c r="M180" s="87"/>
      <c r="N180" s="87"/>
      <c r="O180" s="87"/>
      <c r="P180" s="87"/>
      <c r="Q180" s="87"/>
      <c r="R180" s="87"/>
      <c r="S180" s="87"/>
      <c r="T180" s="87"/>
      <c r="U180" s="59"/>
      <c r="V180" s="59"/>
      <c r="W180" s="59"/>
      <c r="X180" s="59"/>
      <c r="Y180" s="59"/>
      <c r="Z180" s="59"/>
    </row>
    <row r="181" spans="1:26" ht="12.75" customHeight="1" x14ac:dyDescent="0.2">
      <c r="A181" s="59"/>
      <c r="B181" s="87"/>
      <c r="C181" s="218"/>
      <c r="D181" s="87"/>
      <c r="E181" s="87"/>
      <c r="F181" s="87"/>
      <c r="G181" s="87"/>
      <c r="H181" s="87"/>
      <c r="I181" s="59"/>
      <c r="J181" s="87"/>
      <c r="K181" s="87"/>
      <c r="L181" s="87"/>
      <c r="M181" s="87"/>
      <c r="N181" s="87"/>
      <c r="O181" s="87"/>
      <c r="P181" s="87"/>
      <c r="Q181" s="87"/>
      <c r="R181" s="87"/>
      <c r="S181" s="87"/>
      <c r="T181" s="87"/>
      <c r="U181" s="59"/>
      <c r="V181" s="59"/>
      <c r="W181" s="59"/>
      <c r="X181" s="59"/>
      <c r="Y181" s="59"/>
      <c r="Z181" s="59"/>
    </row>
    <row r="182" spans="1:26" ht="12.75" customHeight="1" x14ac:dyDescent="0.2">
      <c r="A182" s="59"/>
      <c r="B182" s="87"/>
      <c r="C182" s="218"/>
      <c r="D182" s="87"/>
      <c r="E182" s="87"/>
      <c r="F182" s="87"/>
      <c r="G182" s="87"/>
      <c r="H182" s="87"/>
      <c r="I182" s="59"/>
      <c r="J182" s="87"/>
      <c r="K182" s="87"/>
      <c r="L182" s="87"/>
      <c r="M182" s="87"/>
      <c r="N182" s="87"/>
      <c r="O182" s="87"/>
      <c r="P182" s="87"/>
      <c r="Q182" s="87"/>
      <c r="R182" s="87"/>
      <c r="S182" s="87"/>
      <c r="T182" s="87"/>
      <c r="U182" s="59"/>
      <c r="V182" s="59"/>
      <c r="W182" s="59"/>
      <c r="X182" s="59"/>
      <c r="Y182" s="59"/>
      <c r="Z182" s="59"/>
    </row>
    <row r="183" spans="1:26" ht="12.75" customHeight="1" x14ac:dyDescent="0.2">
      <c r="A183" s="59"/>
      <c r="B183" s="87"/>
      <c r="C183" s="218"/>
      <c r="D183" s="87"/>
      <c r="E183" s="87"/>
      <c r="F183" s="87"/>
      <c r="G183" s="87"/>
      <c r="H183" s="87"/>
      <c r="I183" s="59"/>
      <c r="J183" s="87"/>
      <c r="K183" s="87"/>
      <c r="L183" s="87"/>
      <c r="M183" s="87"/>
      <c r="N183" s="87"/>
      <c r="O183" s="87"/>
      <c r="P183" s="87"/>
      <c r="Q183" s="87"/>
      <c r="R183" s="87"/>
      <c r="S183" s="87"/>
      <c r="T183" s="87"/>
      <c r="U183" s="59"/>
      <c r="V183" s="59"/>
      <c r="W183" s="59"/>
      <c r="X183" s="59"/>
      <c r="Y183" s="59"/>
      <c r="Z183" s="59"/>
    </row>
    <row r="184" spans="1:26" ht="12.75" customHeight="1" x14ac:dyDescent="0.2">
      <c r="A184" s="59"/>
      <c r="B184" s="87"/>
      <c r="C184" s="218"/>
      <c r="D184" s="87"/>
      <c r="E184" s="87"/>
      <c r="F184" s="87"/>
      <c r="G184" s="87"/>
      <c r="H184" s="87"/>
      <c r="I184" s="59"/>
      <c r="J184" s="87"/>
      <c r="K184" s="87"/>
      <c r="L184" s="87"/>
      <c r="M184" s="87"/>
      <c r="N184" s="87"/>
      <c r="O184" s="87"/>
      <c r="P184" s="87"/>
      <c r="Q184" s="87"/>
      <c r="R184" s="87"/>
      <c r="S184" s="87"/>
      <c r="T184" s="87"/>
      <c r="U184" s="59"/>
      <c r="V184" s="59"/>
      <c r="W184" s="59"/>
      <c r="X184" s="59"/>
      <c r="Y184" s="59"/>
      <c r="Z184" s="59"/>
    </row>
    <row r="185" spans="1:26" ht="12.75" customHeight="1" x14ac:dyDescent="0.2">
      <c r="A185" s="59"/>
      <c r="B185" s="87"/>
      <c r="C185" s="218"/>
      <c r="D185" s="87"/>
      <c r="E185" s="87"/>
      <c r="F185" s="87"/>
      <c r="G185" s="87"/>
      <c r="H185" s="87"/>
      <c r="I185" s="59"/>
      <c r="J185" s="87"/>
      <c r="K185" s="87"/>
      <c r="L185" s="87"/>
      <c r="M185" s="87"/>
      <c r="N185" s="87"/>
      <c r="O185" s="87"/>
      <c r="P185" s="87"/>
      <c r="Q185" s="87"/>
      <c r="R185" s="87"/>
      <c r="S185" s="87"/>
      <c r="T185" s="87"/>
      <c r="U185" s="59"/>
      <c r="V185" s="59"/>
      <c r="W185" s="59"/>
      <c r="X185" s="59"/>
      <c r="Y185" s="59"/>
      <c r="Z185" s="59"/>
    </row>
    <row r="186" spans="1:26" ht="12.75" customHeight="1" x14ac:dyDescent="0.2">
      <c r="A186" s="59"/>
      <c r="B186" s="87"/>
      <c r="C186" s="218"/>
      <c r="D186" s="87"/>
      <c r="E186" s="87"/>
      <c r="F186" s="87"/>
      <c r="G186" s="87"/>
      <c r="H186" s="87"/>
      <c r="I186" s="59"/>
      <c r="J186" s="87"/>
      <c r="K186" s="87"/>
      <c r="L186" s="87"/>
      <c r="M186" s="87"/>
      <c r="N186" s="87"/>
      <c r="O186" s="87"/>
      <c r="P186" s="87"/>
      <c r="Q186" s="87"/>
      <c r="R186" s="87"/>
      <c r="S186" s="87"/>
      <c r="T186" s="87"/>
      <c r="U186" s="59"/>
      <c r="V186" s="59"/>
      <c r="W186" s="59"/>
      <c r="X186" s="59"/>
      <c r="Y186" s="59"/>
      <c r="Z186" s="59"/>
    </row>
    <row r="187" spans="1:26" ht="12.75" customHeight="1" x14ac:dyDescent="0.2">
      <c r="A187" s="59"/>
      <c r="B187" s="87"/>
      <c r="C187" s="218"/>
      <c r="D187" s="87"/>
      <c r="E187" s="87"/>
      <c r="F187" s="87"/>
      <c r="G187" s="87"/>
      <c r="H187" s="87"/>
      <c r="I187" s="59"/>
      <c r="J187" s="87"/>
      <c r="K187" s="87"/>
      <c r="L187" s="87"/>
      <c r="M187" s="87"/>
      <c r="N187" s="87"/>
      <c r="O187" s="87"/>
      <c r="P187" s="87"/>
      <c r="Q187" s="87"/>
      <c r="R187" s="87"/>
      <c r="S187" s="87"/>
      <c r="T187" s="87"/>
      <c r="U187" s="59"/>
      <c r="V187" s="59"/>
      <c r="W187" s="59"/>
      <c r="X187" s="59"/>
      <c r="Y187" s="59"/>
      <c r="Z187" s="59"/>
    </row>
    <row r="188" spans="1:26" ht="12.75" customHeight="1" x14ac:dyDescent="0.2">
      <c r="A188" s="59"/>
      <c r="B188" s="87"/>
      <c r="C188" s="218"/>
      <c r="D188" s="87"/>
      <c r="E188" s="87"/>
      <c r="F188" s="87"/>
      <c r="G188" s="87"/>
      <c r="H188" s="87"/>
      <c r="I188" s="59"/>
      <c r="J188" s="87"/>
      <c r="K188" s="87"/>
      <c r="L188" s="87"/>
      <c r="M188" s="87"/>
      <c r="N188" s="87"/>
      <c r="O188" s="87"/>
      <c r="P188" s="87"/>
      <c r="Q188" s="87"/>
      <c r="R188" s="87"/>
      <c r="S188" s="87"/>
      <c r="T188" s="87"/>
      <c r="U188" s="59"/>
      <c r="V188" s="59"/>
      <c r="W188" s="59"/>
      <c r="X188" s="59"/>
      <c r="Y188" s="59"/>
      <c r="Z188" s="59"/>
    </row>
    <row r="189" spans="1:26" ht="12.75" customHeight="1" x14ac:dyDescent="0.2">
      <c r="A189" s="59"/>
      <c r="B189" s="87"/>
      <c r="C189" s="218"/>
      <c r="D189" s="87"/>
      <c r="E189" s="87"/>
      <c r="F189" s="87"/>
      <c r="G189" s="87"/>
      <c r="H189" s="87"/>
      <c r="I189" s="59"/>
      <c r="J189" s="87"/>
      <c r="K189" s="87"/>
      <c r="L189" s="87"/>
      <c r="M189" s="87"/>
      <c r="N189" s="87"/>
      <c r="O189" s="87"/>
      <c r="P189" s="87"/>
      <c r="Q189" s="87"/>
      <c r="R189" s="87"/>
      <c r="S189" s="87"/>
      <c r="T189" s="87"/>
      <c r="U189" s="59"/>
      <c r="V189" s="59"/>
      <c r="W189" s="59"/>
      <c r="X189" s="59"/>
      <c r="Y189" s="59"/>
      <c r="Z189" s="59"/>
    </row>
    <row r="190" spans="1:26" ht="12.75" customHeight="1" x14ac:dyDescent="0.2">
      <c r="A190" s="59"/>
      <c r="B190" s="87"/>
      <c r="C190" s="218"/>
      <c r="D190" s="87"/>
      <c r="E190" s="87"/>
      <c r="F190" s="87"/>
      <c r="G190" s="87"/>
      <c r="H190" s="87"/>
      <c r="I190" s="59"/>
      <c r="J190" s="87"/>
      <c r="K190" s="87"/>
      <c r="L190" s="87"/>
      <c r="M190" s="87"/>
      <c r="N190" s="87"/>
      <c r="O190" s="87"/>
      <c r="P190" s="87"/>
      <c r="Q190" s="87"/>
      <c r="R190" s="87"/>
      <c r="S190" s="87"/>
      <c r="T190" s="87"/>
      <c r="U190" s="59"/>
      <c r="V190" s="59"/>
      <c r="W190" s="59"/>
      <c r="X190" s="59"/>
      <c r="Y190" s="59"/>
      <c r="Z190" s="59"/>
    </row>
    <row r="191" spans="1:26" ht="12.75" customHeight="1" x14ac:dyDescent="0.2">
      <c r="A191" s="59"/>
      <c r="B191" s="87"/>
      <c r="C191" s="218"/>
      <c r="D191" s="87"/>
      <c r="E191" s="87"/>
      <c r="F191" s="87"/>
      <c r="G191" s="87"/>
      <c r="H191" s="87"/>
      <c r="I191" s="59"/>
      <c r="J191" s="87"/>
      <c r="K191" s="87"/>
      <c r="L191" s="87"/>
      <c r="M191" s="87"/>
      <c r="N191" s="87"/>
      <c r="O191" s="87"/>
      <c r="P191" s="87"/>
      <c r="Q191" s="87"/>
      <c r="R191" s="87"/>
      <c r="S191" s="87"/>
      <c r="T191" s="87"/>
      <c r="U191" s="59"/>
      <c r="V191" s="59"/>
      <c r="W191" s="59"/>
      <c r="X191" s="59"/>
      <c r="Y191" s="59"/>
      <c r="Z191" s="59"/>
    </row>
    <row r="192" spans="1:26" ht="12.75" customHeight="1" x14ac:dyDescent="0.2">
      <c r="A192" s="59"/>
      <c r="B192" s="87"/>
      <c r="C192" s="218"/>
      <c r="D192" s="87"/>
      <c r="E192" s="87"/>
      <c r="F192" s="87"/>
      <c r="G192" s="87"/>
      <c r="H192" s="87"/>
      <c r="I192" s="59"/>
      <c r="J192" s="87"/>
      <c r="K192" s="87"/>
      <c r="L192" s="87"/>
      <c r="M192" s="87"/>
      <c r="N192" s="87"/>
      <c r="O192" s="87"/>
      <c r="P192" s="87"/>
      <c r="Q192" s="87"/>
      <c r="R192" s="87"/>
      <c r="S192" s="87"/>
      <c r="T192" s="87"/>
      <c r="U192" s="59"/>
      <c r="V192" s="59"/>
      <c r="W192" s="59"/>
      <c r="X192" s="59"/>
      <c r="Y192" s="59"/>
      <c r="Z192" s="59"/>
    </row>
    <row r="193" spans="1:26" ht="12.75" customHeight="1" x14ac:dyDescent="0.2">
      <c r="A193" s="59"/>
      <c r="B193" s="87"/>
      <c r="C193" s="218"/>
      <c r="D193" s="87"/>
      <c r="E193" s="87"/>
      <c r="F193" s="87"/>
      <c r="G193" s="87"/>
      <c r="H193" s="87"/>
      <c r="I193" s="59"/>
      <c r="J193" s="87"/>
      <c r="K193" s="87"/>
      <c r="L193" s="87"/>
      <c r="M193" s="87"/>
      <c r="N193" s="87"/>
      <c r="O193" s="87"/>
      <c r="P193" s="87"/>
      <c r="Q193" s="87"/>
      <c r="R193" s="87"/>
      <c r="S193" s="87"/>
      <c r="T193" s="87"/>
      <c r="U193" s="59"/>
      <c r="V193" s="59"/>
      <c r="W193" s="59"/>
      <c r="X193" s="59"/>
      <c r="Y193" s="59"/>
      <c r="Z193" s="59"/>
    </row>
    <row r="194" spans="1:26" ht="12.75" customHeight="1" x14ac:dyDescent="0.2">
      <c r="A194" s="59"/>
      <c r="B194" s="87"/>
      <c r="C194" s="218"/>
      <c r="D194" s="87"/>
      <c r="E194" s="87"/>
      <c r="F194" s="87"/>
      <c r="G194" s="87"/>
      <c r="H194" s="87"/>
      <c r="I194" s="59"/>
      <c r="J194" s="87"/>
      <c r="K194" s="87"/>
      <c r="L194" s="87"/>
      <c r="M194" s="87"/>
      <c r="N194" s="87"/>
      <c r="O194" s="87"/>
      <c r="P194" s="87"/>
      <c r="Q194" s="87"/>
      <c r="R194" s="87"/>
      <c r="S194" s="87"/>
      <c r="T194" s="87"/>
      <c r="U194" s="59"/>
      <c r="V194" s="59"/>
      <c r="W194" s="59"/>
      <c r="X194" s="59"/>
      <c r="Y194" s="59"/>
      <c r="Z194" s="59"/>
    </row>
    <row r="195" spans="1:26" ht="12.75" customHeight="1" x14ac:dyDescent="0.2">
      <c r="A195" s="59"/>
      <c r="B195" s="87"/>
      <c r="C195" s="218"/>
      <c r="D195" s="87"/>
      <c r="E195" s="87"/>
      <c r="F195" s="87"/>
      <c r="G195" s="87"/>
      <c r="H195" s="87"/>
      <c r="I195" s="59"/>
      <c r="J195" s="87"/>
      <c r="K195" s="87"/>
      <c r="L195" s="87"/>
      <c r="M195" s="87"/>
      <c r="N195" s="87"/>
      <c r="O195" s="87"/>
      <c r="P195" s="87"/>
      <c r="Q195" s="87"/>
      <c r="R195" s="87"/>
      <c r="S195" s="87"/>
      <c r="T195" s="87"/>
      <c r="U195" s="59"/>
      <c r="V195" s="59"/>
      <c r="W195" s="59"/>
      <c r="X195" s="59"/>
      <c r="Y195" s="59"/>
      <c r="Z195" s="59"/>
    </row>
    <row r="196" spans="1:26" ht="12.75" customHeight="1" x14ac:dyDescent="0.2">
      <c r="A196" s="59"/>
      <c r="B196" s="87"/>
      <c r="C196" s="218"/>
      <c r="D196" s="87"/>
      <c r="E196" s="87"/>
      <c r="F196" s="87"/>
      <c r="G196" s="87"/>
      <c r="H196" s="87"/>
      <c r="I196" s="59"/>
      <c r="J196" s="87"/>
      <c r="K196" s="87"/>
      <c r="L196" s="87"/>
      <c r="M196" s="87"/>
      <c r="N196" s="87"/>
      <c r="O196" s="87"/>
      <c r="P196" s="87"/>
      <c r="Q196" s="87"/>
      <c r="R196" s="87"/>
      <c r="S196" s="87"/>
      <c r="T196" s="87"/>
      <c r="U196" s="59"/>
      <c r="V196" s="59"/>
      <c r="W196" s="59"/>
      <c r="X196" s="59"/>
      <c r="Y196" s="59"/>
      <c r="Z196" s="59"/>
    </row>
    <row r="197" spans="1:26" ht="12.75" customHeight="1" x14ac:dyDescent="0.2">
      <c r="A197" s="59"/>
      <c r="B197" s="87"/>
      <c r="C197" s="218"/>
      <c r="D197" s="87"/>
      <c r="E197" s="87"/>
      <c r="F197" s="87"/>
      <c r="G197" s="87"/>
      <c r="H197" s="87"/>
      <c r="I197" s="59"/>
      <c r="J197" s="87"/>
      <c r="K197" s="87"/>
      <c r="L197" s="87"/>
      <c r="M197" s="87"/>
      <c r="N197" s="87"/>
      <c r="O197" s="87"/>
      <c r="P197" s="87"/>
      <c r="Q197" s="87"/>
      <c r="R197" s="87"/>
      <c r="S197" s="87"/>
      <c r="T197" s="87"/>
      <c r="U197" s="59"/>
      <c r="V197" s="59"/>
      <c r="W197" s="59"/>
      <c r="X197" s="59"/>
      <c r="Y197" s="59"/>
      <c r="Z197" s="59"/>
    </row>
    <row r="198" spans="1:26" ht="12.75" customHeight="1" x14ac:dyDescent="0.2">
      <c r="A198" s="59"/>
      <c r="B198" s="87"/>
      <c r="C198" s="218"/>
      <c r="D198" s="87"/>
      <c r="E198" s="87"/>
      <c r="F198" s="87"/>
      <c r="G198" s="87"/>
      <c r="H198" s="87"/>
      <c r="I198" s="59"/>
      <c r="J198" s="87"/>
      <c r="K198" s="87"/>
      <c r="L198" s="87"/>
      <c r="M198" s="87"/>
      <c r="N198" s="87"/>
      <c r="O198" s="87"/>
      <c r="P198" s="87"/>
      <c r="Q198" s="87"/>
      <c r="R198" s="87"/>
      <c r="S198" s="87"/>
      <c r="T198" s="87"/>
      <c r="U198" s="59"/>
      <c r="V198" s="59"/>
      <c r="W198" s="59"/>
      <c r="X198" s="59"/>
      <c r="Y198" s="59"/>
      <c r="Z198" s="59"/>
    </row>
    <row r="199" spans="1:26" ht="12.75" customHeight="1" x14ac:dyDescent="0.2">
      <c r="A199" s="59"/>
      <c r="B199" s="87"/>
      <c r="C199" s="218"/>
      <c r="D199" s="87"/>
      <c r="E199" s="87"/>
      <c r="F199" s="87"/>
      <c r="G199" s="87"/>
      <c r="H199" s="87"/>
      <c r="I199" s="59"/>
      <c r="J199" s="87"/>
      <c r="K199" s="87"/>
      <c r="L199" s="87"/>
      <c r="M199" s="87"/>
      <c r="N199" s="87"/>
      <c r="O199" s="87"/>
      <c r="P199" s="87"/>
      <c r="Q199" s="87"/>
      <c r="R199" s="87"/>
      <c r="S199" s="87"/>
      <c r="T199" s="87"/>
      <c r="U199" s="59"/>
      <c r="V199" s="59"/>
      <c r="W199" s="59"/>
      <c r="X199" s="59"/>
      <c r="Y199" s="59"/>
      <c r="Z199" s="59"/>
    </row>
    <row r="200" spans="1:26" ht="12.75" customHeight="1" x14ac:dyDescent="0.2">
      <c r="A200" s="59"/>
      <c r="B200" s="87"/>
      <c r="C200" s="218"/>
      <c r="D200" s="87"/>
      <c r="E200" s="87"/>
      <c r="F200" s="87"/>
      <c r="G200" s="87"/>
      <c r="H200" s="87"/>
      <c r="I200" s="59"/>
      <c r="J200" s="87"/>
      <c r="K200" s="87"/>
      <c r="L200" s="87"/>
      <c r="M200" s="87"/>
      <c r="N200" s="87"/>
      <c r="O200" s="87"/>
      <c r="P200" s="87"/>
      <c r="Q200" s="87"/>
      <c r="R200" s="87"/>
      <c r="S200" s="87"/>
      <c r="T200" s="87"/>
      <c r="U200" s="59"/>
      <c r="V200" s="59"/>
      <c r="W200" s="59"/>
      <c r="X200" s="59"/>
      <c r="Y200" s="59"/>
      <c r="Z200" s="59"/>
    </row>
    <row r="201" spans="1:26" ht="12.75" customHeight="1" x14ac:dyDescent="0.2">
      <c r="A201" s="59"/>
      <c r="B201" s="87"/>
      <c r="C201" s="218"/>
      <c r="D201" s="87"/>
      <c r="E201" s="87"/>
      <c r="F201" s="87"/>
      <c r="G201" s="87"/>
      <c r="H201" s="87"/>
      <c r="I201" s="59"/>
      <c r="J201" s="87"/>
      <c r="K201" s="87"/>
      <c r="L201" s="87"/>
      <c r="M201" s="87"/>
      <c r="N201" s="87"/>
      <c r="O201" s="87"/>
      <c r="P201" s="87"/>
      <c r="Q201" s="87"/>
      <c r="R201" s="87"/>
      <c r="S201" s="87"/>
      <c r="T201" s="87"/>
      <c r="U201" s="59"/>
      <c r="V201" s="59"/>
      <c r="W201" s="59"/>
      <c r="X201" s="59"/>
      <c r="Y201" s="59"/>
      <c r="Z201" s="59"/>
    </row>
    <row r="202" spans="1:26" ht="12.75" customHeight="1" x14ac:dyDescent="0.2">
      <c r="A202" s="59"/>
      <c r="B202" s="87"/>
      <c r="C202" s="218"/>
      <c r="D202" s="87"/>
      <c r="E202" s="87"/>
      <c r="F202" s="87"/>
      <c r="G202" s="87"/>
      <c r="H202" s="87"/>
      <c r="I202" s="59"/>
      <c r="J202" s="87"/>
      <c r="K202" s="87"/>
      <c r="L202" s="87"/>
      <c r="M202" s="87"/>
      <c r="N202" s="87"/>
      <c r="O202" s="87"/>
      <c r="P202" s="87"/>
      <c r="Q202" s="87"/>
      <c r="R202" s="87"/>
      <c r="S202" s="87"/>
      <c r="T202" s="87"/>
      <c r="U202" s="59"/>
      <c r="V202" s="59"/>
      <c r="W202" s="59"/>
      <c r="X202" s="59"/>
      <c r="Y202" s="59"/>
      <c r="Z202" s="59"/>
    </row>
    <row r="203" spans="1:26" ht="12.75" customHeight="1" x14ac:dyDescent="0.2">
      <c r="A203" s="59"/>
      <c r="B203" s="87"/>
      <c r="C203" s="218"/>
      <c r="D203" s="87"/>
      <c r="E203" s="87"/>
      <c r="F203" s="87"/>
      <c r="G203" s="87"/>
      <c r="H203" s="87"/>
      <c r="I203" s="59"/>
      <c r="J203" s="87"/>
      <c r="K203" s="87"/>
      <c r="L203" s="87"/>
      <c r="M203" s="87"/>
      <c r="N203" s="87"/>
      <c r="O203" s="87"/>
      <c r="P203" s="87"/>
      <c r="Q203" s="87"/>
      <c r="R203" s="87"/>
      <c r="S203" s="87"/>
      <c r="T203" s="87"/>
      <c r="U203" s="59"/>
      <c r="V203" s="59"/>
      <c r="W203" s="59"/>
      <c r="X203" s="59"/>
      <c r="Y203" s="59"/>
      <c r="Z203" s="59"/>
    </row>
    <row r="204" spans="1:26" ht="12.75" customHeight="1" x14ac:dyDescent="0.2">
      <c r="A204" s="59"/>
      <c r="B204" s="87"/>
      <c r="C204" s="218"/>
      <c r="D204" s="87"/>
      <c r="E204" s="87"/>
      <c r="F204" s="87"/>
      <c r="G204" s="87"/>
      <c r="H204" s="87"/>
      <c r="I204" s="59"/>
      <c r="J204" s="87"/>
      <c r="K204" s="87"/>
      <c r="L204" s="87"/>
      <c r="M204" s="87"/>
      <c r="N204" s="87"/>
      <c r="O204" s="87"/>
      <c r="P204" s="87"/>
      <c r="Q204" s="87"/>
      <c r="R204" s="87"/>
      <c r="S204" s="87"/>
      <c r="T204" s="87"/>
      <c r="U204" s="59"/>
      <c r="V204" s="59"/>
      <c r="W204" s="59"/>
      <c r="X204" s="59"/>
      <c r="Y204" s="59"/>
      <c r="Z204" s="59"/>
    </row>
    <row r="205" spans="1:26" ht="12.75" customHeight="1" x14ac:dyDescent="0.2">
      <c r="A205" s="59"/>
      <c r="B205" s="87"/>
      <c r="C205" s="218"/>
      <c r="D205" s="87"/>
      <c r="E205" s="87"/>
      <c r="F205" s="87"/>
      <c r="G205" s="87"/>
      <c r="H205" s="87"/>
      <c r="I205" s="59"/>
      <c r="J205" s="87"/>
      <c r="K205" s="87"/>
      <c r="L205" s="87"/>
      <c r="M205" s="87"/>
      <c r="N205" s="87"/>
      <c r="O205" s="87"/>
      <c r="P205" s="87"/>
      <c r="Q205" s="87"/>
      <c r="R205" s="87"/>
      <c r="S205" s="87"/>
      <c r="T205" s="87"/>
      <c r="U205" s="59"/>
      <c r="V205" s="59"/>
      <c r="W205" s="59"/>
      <c r="X205" s="59"/>
      <c r="Y205" s="59"/>
      <c r="Z205" s="59"/>
    </row>
    <row r="206" spans="1:26" ht="12.75" customHeight="1" x14ac:dyDescent="0.2">
      <c r="A206" s="59"/>
      <c r="B206" s="87"/>
      <c r="C206" s="218"/>
      <c r="D206" s="87"/>
      <c r="E206" s="87"/>
      <c r="F206" s="87"/>
      <c r="G206" s="87"/>
      <c r="H206" s="87"/>
      <c r="I206" s="59"/>
      <c r="J206" s="87"/>
      <c r="K206" s="87"/>
      <c r="L206" s="87"/>
      <c r="M206" s="87"/>
      <c r="N206" s="87"/>
      <c r="O206" s="87"/>
      <c r="P206" s="87"/>
      <c r="Q206" s="87"/>
      <c r="R206" s="87"/>
      <c r="S206" s="87"/>
      <c r="T206" s="87"/>
      <c r="U206" s="59"/>
      <c r="V206" s="59"/>
      <c r="W206" s="59"/>
      <c r="X206" s="59"/>
      <c r="Y206" s="59"/>
      <c r="Z206" s="59"/>
    </row>
    <row r="207" spans="1:26" ht="12.75" customHeight="1" x14ac:dyDescent="0.2">
      <c r="A207" s="59"/>
      <c r="B207" s="87"/>
      <c r="C207" s="218"/>
      <c r="D207" s="87"/>
      <c r="E207" s="87"/>
      <c r="F207" s="87"/>
      <c r="G207" s="87"/>
      <c r="H207" s="87"/>
      <c r="I207" s="59"/>
      <c r="J207" s="87"/>
      <c r="K207" s="87"/>
      <c r="L207" s="87"/>
      <c r="M207" s="87"/>
      <c r="N207" s="87"/>
      <c r="O207" s="87"/>
      <c r="P207" s="87"/>
      <c r="Q207" s="87"/>
      <c r="R207" s="87"/>
      <c r="S207" s="87"/>
      <c r="T207" s="87"/>
      <c r="U207" s="59"/>
      <c r="V207" s="59"/>
      <c r="W207" s="59"/>
      <c r="X207" s="59"/>
      <c r="Y207" s="59"/>
      <c r="Z207" s="59"/>
    </row>
    <row r="208" spans="1:26" ht="12.75" customHeight="1" x14ac:dyDescent="0.2">
      <c r="A208" s="59"/>
      <c r="B208" s="87"/>
      <c r="C208" s="218"/>
      <c r="D208" s="87"/>
      <c r="E208" s="87"/>
      <c r="F208" s="87"/>
      <c r="G208" s="87"/>
      <c r="H208" s="87"/>
      <c r="I208" s="59"/>
      <c r="J208" s="87"/>
      <c r="K208" s="87"/>
      <c r="L208" s="87"/>
      <c r="M208" s="87"/>
      <c r="N208" s="87"/>
      <c r="O208" s="87"/>
      <c r="P208" s="87"/>
      <c r="Q208" s="87"/>
      <c r="R208" s="87"/>
      <c r="S208" s="87"/>
      <c r="T208" s="87"/>
      <c r="U208" s="59"/>
      <c r="V208" s="59"/>
      <c r="W208" s="59"/>
      <c r="X208" s="59"/>
      <c r="Y208" s="59"/>
      <c r="Z208" s="59"/>
    </row>
    <row r="209" spans="1:26" ht="12.75" customHeight="1" x14ac:dyDescent="0.2">
      <c r="A209" s="59"/>
      <c r="B209" s="87"/>
      <c r="C209" s="218"/>
      <c r="D209" s="87"/>
      <c r="E209" s="87"/>
      <c r="F209" s="87"/>
      <c r="G209" s="87"/>
      <c r="H209" s="87"/>
      <c r="I209" s="59"/>
      <c r="J209" s="87"/>
      <c r="K209" s="87"/>
      <c r="L209" s="87"/>
      <c r="M209" s="87"/>
      <c r="N209" s="87"/>
      <c r="O209" s="87"/>
      <c r="P209" s="87"/>
      <c r="Q209" s="87"/>
      <c r="R209" s="87"/>
      <c r="S209" s="87"/>
      <c r="T209" s="87"/>
      <c r="U209" s="59"/>
      <c r="V209" s="59"/>
      <c r="W209" s="59"/>
      <c r="X209" s="59"/>
      <c r="Y209" s="59"/>
      <c r="Z209" s="59"/>
    </row>
    <row r="210" spans="1:26" ht="12.75" customHeight="1" x14ac:dyDescent="0.2">
      <c r="A210" s="59"/>
      <c r="B210" s="87"/>
      <c r="C210" s="218"/>
      <c r="D210" s="87"/>
      <c r="E210" s="87"/>
      <c r="F210" s="87"/>
      <c r="G210" s="87"/>
      <c r="H210" s="87"/>
      <c r="I210" s="59"/>
      <c r="J210" s="87"/>
      <c r="K210" s="87"/>
      <c r="L210" s="87"/>
      <c r="M210" s="87"/>
      <c r="N210" s="87"/>
      <c r="O210" s="87"/>
      <c r="P210" s="87"/>
      <c r="Q210" s="87"/>
      <c r="R210" s="87"/>
      <c r="S210" s="87"/>
      <c r="T210" s="87"/>
      <c r="U210" s="59"/>
      <c r="V210" s="59"/>
      <c r="W210" s="59"/>
      <c r="X210" s="59"/>
      <c r="Y210" s="59"/>
      <c r="Z210" s="59"/>
    </row>
    <row r="211" spans="1:26" ht="12.75" customHeight="1" x14ac:dyDescent="0.2">
      <c r="A211" s="59"/>
      <c r="B211" s="87"/>
      <c r="C211" s="218"/>
      <c r="D211" s="87"/>
      <c r="E211" s="87"/>
      <c r="F211" s="87"/>
      <c r="G211" s="87"/>
      <c r="H211" s="87"/>
      <c r="I211" s="59"/>
      <c r="J211" s="87"/>
      <c r="K211" s="87"/>
      <c r="L211" s="87"/>
      <c r="M211" s="87"/>
      <c r="N211" s="87"/>
      <c r="O211" s="87"/>
      <c r="P211" s="87"/>
      <c r="Q211" s="87"/>
      <c r="R211" s="87"/>
      <c r="S211" s="87"/>
      <c r="T211" s="87"/>
      <c r="U211" s="59"/>
      <c r="V211" s="59"/>
      <c r="W211" s="59"/>
      <c r="X211" s="59"/>
      <c r="Y211" s="59"/>
      <c r="Z211" s="59"/>
    </row>
    <row r="212" spans="1:26" ht="12.75" customHeight="1" x14ac:dyDescent="0.2">
      <c r="A212" s="59"/>
      <c r="B212" s="87"/>
      <c r="C212" s="218"/>
      <c r="D212" s="87"/>
      <c r="E212" s="87"/>
      <c r="F212" s="87"/>
      <c r="G212" s="87"/>
      <c r="H212" s="87"/>
      <c r="I212" s="59"/>
      <c r="J212" s="87"/>
      <c r="K212" s="87"/>
      <c r="L212" s="87"/>
      <c r="M212" s="87"/>
      <c r="N212" s="87"/>
      <c r="O212" s="87"/>
      <c r="P212" s="87"/>
      <c r="Q212" s="87"/>
      <c r="R212" s="87"/>
      <c r="S212" s="87"/>
      <c r="T212" s="87"/>
      <c r="U212" s="59"/>
      <c r="V212" s="59"/>
      <c r="W212" s="59"/>
      <c r="X212" s="59"/>
      <c r="Y212" s="59"/>
      <c r="Z212" s="59"/>
    </row>
    <row r="213" spans="1:26" ht="12.75" customHeight="1" x14ac:dyDescent="0.2">
      <c r="A213" s="59"/>
      <c r="B213" s="87"/>
      <c r="C213" s="218"/>
      <c r="D213" s="87"/>
      <c r="E213" s="87"/>
      <c r="F213" s="87"/>
      <c r="G213" s="87"/>
      <c r="H213" s="87"/>
      <c r="I213" s="59"/>
      <c r="J213" s="87"/>
      <c r="K213" s="87"/>
      <c r="L213" s="87"/>
      <c r="M213" s="87"/>
      <c r="N213" s="87"/>
      <c r="O213" s="87"/>
      <c r="P213" s="87"/>
      <c r="Q213" s="87"/>
      <c r="R213" s="87"/>
      <c r="S213" s="87"/>
      <c r="T213" s="87"/>
      <c r="U213" s="59"/>
      <c r="V213" s="59"/>
      <c r="W213" s="59"/>
      <c r="X213" s="59"/>
      <c r="Y213" s="59"/>
      <c r="Z213" s="59"/>
    </row>
    <row r="214" spans="1:26" ht="12.75" customHeight="1" x14ac:dyDescent="0.2">
      <c r="A214" s="59"/>
      <c r="B214" s="87"/>
      <c r="C214" s="218"/>
      <c r="D214" s="87"/>
      <c r="E214" s="87"/>
      <c r="F214" s="87"/>
      <c r="G214" s="87"/>
      <c r="H214" s="87"/>
      <c r="I214" s="59"/>
      <c r="J214" s="87"/>
      <c r="K214" s="87"/>
      <c r="L214" s="87"/>
      <c r="M214" s="87"/>
      <c r="N214" s="87"/>
      <c r="O214" s="87"/>
      <c r="P214" s="87"/>
      <c r="Q214" s="87"/>
      <c r="R214" s="87"/>
      <c r="S214" s="87"/>
      <c r="T214" s="87"/>
      <c r="U214" s="59"/>
      <c r="V214" s="59"/>
      <c r="W214" s="59"/>
      <c r="X214" s="59"/>
      <c r="Y214" s="59"/>
      <c r="Z214" s="59"/>
    </row>
    <row r="215" spans="1:26" ht="12.75" customHeight="1" x14ac:dyDescent="0.2">
      <c r="A215" s="59"/>
      <c r="B215" s="87"/>
      <c r="C215" s="218"/>
      <c r="D215" s="87"/>
      <c r="E215" s="87"/>
      <c r="F215" s="87"/>
      <c r="G215" s="87"/>
      <c r="H215" s="87"/>
      <c r="I215" s="59"/>
      <c r="J215" s="87"/>
      <c r="K215" s="87"/>
      <c r="L215" s="87"/>
      <c r="M215" s="87"/>
      <c r="N215" s="87"/>
      <c r="O215" s="87"/>
      <c r="P215" s="87"/>
      <c r="Q215" s="87"/>
      <c r="R215" s="87"/>
      <c r="S215" s="87"/>
      <c r="T215" s="87"/>
      <c r="U215" s="59"/>
      <c r="V215" s="59"/>
      <c r="W215" s="59"/>
      <c r="X215" s="59"/>
      <c r="Y215" s="59"/>
      <c r="Z215" s="59"/>
    </row>
    <row r="216" spans="1:26" ht="12.75" customHeight="1" x14ac:dyDescent="0.2">
      <c r="A216" s="59"/>
      <c r="B216" s="87"/>
      <c r="C216" s="218"/>
      <c r="D216" s="87"/>
      <c r="E216" s="87"/>
      <c r="F216" s="87"/>
      <c r="G216" s="87"/>
      <c r="H216" s="87"/>
      <c r="I216" s="59"/>
      <c r="J216" s="87"/>
      <c r="K216" s="87"/>
      <c r="L216" s="87"/>
      <c r="M216" s="87"/>
      <c r="N216" s="87"/>
      <c r="O216" s="87"/>
      <c r="P216" s="87"/>
      <c r="Q216" s="87"/>
      <c r="R216" s="87"/>
      <c r="S216" s="87"/>
      <c r="T216" s="87"/>
      <c r="U216" s="59"/>
      <c r="V216" s="59"/>
      <c r="W216" s="59"/>
      <c r="X216" s="59"/>
      <c r="Y216" s="59"/>
      <c r="Z216" s="59"/>
    </row>
    <row r="217" spans="1:26" ht="12.75" customHeight="1" x14ac:dyDescent="0.2">
      <c r="A217" s="59"/>
      <c r="B217" s="87"/>
      <c r="C217" s="218"/>
      <c r="D217" s="87"/>
      <c r="E217" s="87"/>
      <c r="F217" s="87"/>
      <c r="G217" s="87"/>
      <c r="H217" s="87"/>
      <c r="I217" s="59"/>
      <c r="J217" s="87"/>
      <c r="K217" s="87"/>
      <c r="L217" s="87"/>
      <c r="M217" s="87"/>
      <c r="N217" s="87"/>
      <c r="O217" s="87"/>
      <c r="P217" s="87"/>
      <c r="Q217" s="87"/>
      <c r="R217" s="87"/>
      <c r="S217" s="87"/>
      <c r="T217" s="87"/>
      <c r="U217" s="59"/>
      <c r="V217" s="59"/>
      <c r="W217" s="59"/>
      <c r="X217" s="59"/>
      <c r="Y217" s="59"/>
      <c r="Z217" s="59"/>
    </row>
    <row r="218" spans="1:26" ht="12.75" customHeight="1" x14ac:dyDescent="0.2">
      <c r="A218" s="59"/>
      <c r="B218" s="87"/>
      <c r="C218" s="218"/>
      <c r="D218" s="87"/>
      <c r="E218" s="87"/>
      <c r="F218" s="87"/>
      <c r="G218" s="87"/>
      <c r="H218" s="87"/>
      <c r="I218" s="59"/>
      <c r="J218" s="87"/>
      <c r="K218" s="87"/>
      <c r="L218" s="87"/>
      <c r="M218" s="87"/>
      <c r="N218" s="87"/>
      <c r="O218" s="87"/>
      <c r="P218" s="87"/>
      <c r="Q218" s="87"/>
      <c r="R218" s="87"/>
      <c r="S218" s="87"/>
      <c r="T218" s="87"/>
      <c r="U218" s="59"/>
      <c r="V218" s="59"/>
      <c r="W218" s="59"/>
      <c r="X218" s="59"/>
      <c r="Y218" s="59"/>
      <c r="Z218" s="59"/>
    </row>
    <row r="219" spans="1:26" ht="12.75" customHeight="1" x14ac:dyDescent="0.2">
      <c r="A219" s="59"/>
      <c r="B219" s="87"/>
      <c r="C219" s="218"/>
      <c r="D219" s="87"/>
      <c r="E219" s="87"/>
      <c r="F219" s="87"/>
      <c r="G219" s="87"/>
      <c r="H219" s="87"/>
      <c r="I219" s="59"/>
      <c r="J219" s="87"/>
      <c r="K219" s="87"/>
      <c r="L219" s="87"/>
      <c r="M219" s="87"/>
      <c r="N219" s="87"/>
      <c r="O219" s="87"/>
      <c r="P219" s="87"/>
      <c r="Q219" s="87"/>
      <c r="R219" s="87"/>
      <c r="S219" s="87"/>
      <c r="T219" s="87"/>
      <c r="U219" s="59"/>
      <c r="V219" s="59"/>
      <c r="W219" s="59"/>
      <c r="X219" s="59"/>
      <c r="Y219" s="59"/>
      <c r="Z219" s="59"/>
    </row>
    <row r="220" spans="1:26" ht="12.75" customHeight="1" x14ac:dyDescent="0.2">
      <c r="A220" s="59"/>
      <c r="B220" s="87"/>
      <c r="C220" s="218"/>
      <c r="D220" s="87"/>
      <c r="E220" s="87"/>
      <c r="F220" s="87"/>
      <c r="G220" s="87"/>
      <c r="H220" s="87"/>
      <c r="I220" s="59"/>
      <c r="J220" s="87"/>
      <c r="K220" s="87"/>
      <c r="L220" s="87"/>
      <c r="M220" s="87"/>
      <c r="N220" s="87"/>
      <c r="O220" s="87"/>
      <c r="P220" s="87"/>
      <c r="Q220" s="87"/>
      <c r="R220" s="87"/>
      <c r="S220" s="87"/>
      <c r="T220" s="87"/>
      <c r="U220" s="59"/>
      <c r="V220" s="59"/>
      <c r="W220" s="59"/>
      <c r="X220" s="59"/>
      <c r="Y220" s="59"/>
      <c r="Z220" s="59"/>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Prosus</vt:lpstr>
      <vt:lpstr>LatAm</vt:lpstr>
      <vt:lpstr>India</vt:lpstr>
      <vt:lpstr>Europe</vt:lpstr>
      <vt:lpstr>Other assets</vt:lpstr>
      <vt:lpstr>Takealot (Naspers)</vt:lpstr>
      <vt:lpstr>Free Cash Flow</vt:lpstr>
      <vt:lpstr>Contribution by Associates&amp;JVs</vt:lpstr>
      <vt:lpstr>Contribution by Tencent</vt:lpstr>
      <vt:lpstr>Tencent recon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Charl Wolmarans</cp:lastModifiedBy>
  <dcterms:created xsi:type="dcterms:W3CDTF">2026-06-25T12:50:10Z</dcterms:created>
  <dcterms:modified xsi:type="dcterms:W3CDTF">2026-06-26T06:47:26Z</dcterms:modified>
</cp:coreProperties>
</file>